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BCF152B2-75C1-46B9-B523-143C9D8F43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iendomsmeglingsforet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R18" i="1" s="1"/>
  <c r="L16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S18" i="1"/>
  <c r="C18" i="1"/>
  <c r="M16" i="1"/>
</calcChain>
</file>

<file path=xl/sharedStrings.xml><?xml version="1.0" encoding="utf-8"?>
<sst xmlns="http://schemas.openxmlformats.org/spreadsheetml/2006/main" count="50" uniqueCount="36">
  <si>
    <t>Boligeiendom</t>
  </si>
  <si>
    <t>Næringseiendom</t>
  </si>
  <si>
    <t>Leieopdrag</t>
  </si>
  <si>
    <t>Salg/kjøpsoppdrag</t>
  </si>
  <si>
    <t>Meglervederlag</t>
  </si>
  <si>
    <t>Antall formidlinger</t>
  </si>
  <si>
    <t>Verdi formidlet</t>
  </si>
  <si>
    <t>Sum: Meglervederlag</t>
  </si>
  <si>
    <t>Sum: Antall formidlinger</t>
  </si>
  <si>
    <t>Sum: Verdi formidlet</t>
  </si>
  <si>
    <t>03</t>
  </si>
  <si>
    <t>OSLO</t>
  </si>
  <si>
    <t>06</t>
  </si>
  <si>
    <t>VIKEN</t>
  </si>
  <si>
    <t>11</t>
  </si>
  <si>
    <t>ROGALAND</t>
  </si>
  <si>
    <t>15</t>
  </si>
  <si>
    <t>MØRE OG ROMSDAL</t>
  </si>
  <si>
    <t>18</t>
  </si>
  <si>
    <t>NORDLAND</t>
  </si>
  <si>
    <t>30</t>
  </si>
  <si>
    <t>34</t>
  </si>
  <si>
    <t>INNLANDET</t>
  </si>
  <si>
    <t>38</t>
  </si>
  <si>
    <t>VESTFOLD OG TELEMARK</t>
  </si>
  <si>
    <t>42</t>
  </si>
  <si>
    <t>AGDER</t>
  </si>
  <si>
    <t>46</t>
  </si>
  <si>
    <t>VESTLAND</t>
  </si>
  <si>
    <t>50</t>
  </si>
  <si>
    <t>TRØNDELAG</t>
  </si>
  <si>
    <t>54</t>
  </si>
  <si>
    <t>TROMS OG FINNMARK</t>
  </si>
  <si>
    <t>Ukjent</t>
  </si>
  <si>
    <t>Sum:</t>
  </si>
  <si>
    <t>OMSETNINGER GJENNOM EIENDOMSMEGLINGSFORETAK 1. HALVÅR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</si>
</sst>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(0\)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 wrapText="1"/>
    </xf>
    <xf numFmtId="49" fontId="2" fillId="3" borderId="3" xfId="0" applyNumberFormat="1" applyFont="1" applyFill="1" applyBorder="1" applyAlignment="1">
      <alignment horizontal="left"/>
    </xf>
    <xf numFmtId="3" fontId="1" fillId="4" borderId="4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right"/>
    </xf>
    <xf numFmtId="3" fontId="1" fillId="5" borderId="4" xfId="0" applyNumberFormat="1" applyFont="1" applyFill="1" applyBorder="1" applyAlignment="1">
      <alignment horizontal="right"/>
    </xf>
    <xf numFmtId="164" fontId="1" fillId="5" borderId="4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8</xdr:col>
      <xdr:colOff>0</xdr:colOff>
      <xdr:row>2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10</xdr:col>
      <xdr:colOff>0</xdr:colOff>
      <xdr:row>2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0</xdr:colOff>
      <xdr:row>2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0</xdr:colOff>
      <xdr:row>2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0</xdr:colOff>
      <xdr:row>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0</xdr:colOff>
      <xdr:row>2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</xdr:row>
      <xdr:rowOff>0</xdr:rowOff>
    </xdr:from>
    <xdr:to>
      <xdr:col>16</xdr:col>
      <xdr:colOff>0</xdr:colOff>
      <xdr:row>2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</xdr:row>
      <xdr:rowOff>0</xdr:rowOff>
    </xdr:from>
    <xdr:to>
      <xdr:col>17</xdr:col>
      <xdr:colOff>0</xdr:colOff>
      <xdr:row>2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</xdr:row>
      <xdr:rowOff>0</xdr:rowOff>
    </xdr:from>
    <xdr:to>
      <xdr:col>15</xdr:col>
      <xdr:colOff>0</xdr:colOff>
      <xdr:row>3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0</xdr:colOff>
      <xdr:row>3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</xdr:row>
      <xdr:rowOff>0</xdr:rowOff>
    </xdr:from>
    <xdr:to>
      <xdr:col>17</xdr:col>
      <xdr:colOff>0</xdr:colOff>
      <xdr:row>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2</xdr:row>
      <xdr:rowOff>0</xdr:rowOff>
    </xdr:from>
    <xdr:to>
      <xdr:col>19</xdr:col>
      <xdr:colOff>0</xdr:colOff>
      <xdr:row>3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zoomScale="80" zoomScaleNormal="80" workbookViewId="0">
      <selection activeCell="J29" sqref="J29"/>
    </sheetView>
  </sheetViews>
  <sheetFormatPr baseColWidth="10" defaultRowHeight="12.5" x14ac:dyDescent="0.25"/>
  <cols>
    <col min="1" max="1" width="10.7265625" customWidth="1"/>
    <col min="2" max="2" width="21.6328125" customWidth="1"/>
    <col min="3" max="3" width="18" customWidth="1"/>
    <col min="4" max="4" width="10.7265625" customWidth="1"/>
    <col min="5" max="5" width="15.08984375" customWidth="1"/>
    <col min="6" max="6" width="14" customWidth="1"/>
    <col min="7" max="7" width="10.7265625" customWidth="1"/>
    <col min="8" max="8" width="15.90625" customWidth="1"/>
    <col min="9" max="9" width="15.36328125" customWidth="1"/>
    <col min="10" max="10" width="10.7265625" customWidth="1"/>
    <col min="11" max="11" width="15.08984375" customWidth="1"/>
    <col min="12" max="12" width="14.90625" customWidth="1"/>
    <col min="13" max="13" width="10.7265625" customWidth="1"/>
    <col min="14" max="14" width="15.08984375" customWidth="1"/>
    <col min="15" max="16" width="0.36328125" customWidth="1"/>
    <col min="17" max="17" width="15.6328125" customWidth="1"/>
    <col min="18" max="18" width="13" customWidth="1"/>
    <col min="19" max="19" width="23.1796875" customWidth="1"/>
    <col min="20" max="20" width="4.6328125" customWidth="1"/>
  </cols>
  <sheetData>
    <row r="1" spans="1:19" s="1" customFormat="1" ht="29" customHeight="1" x14ac:dyDescent="0.35">
      <c r="A1" s="18" t="s">
        <v>35</v>
      </c>
    </row>
    <row r="2" spans="1:19" s="1" customFormat="1" ht="24" customHeight="1" x14ac:dyDescent="0.25">
      <c r="C2" s="2" t="s">
        <v>0</v>
      </c>
      <c r="D2" s="3"/>
      <c r="E2" s="3"/>
      <c r="F2" s="2" t="s">
        <v>0</v>
      </c>
      <c r="G2" s="3"/>
      <c r="H2" s="3"/>
      <c r="I2" s="2" t="s">
        <v>1</v>
      </c>
      <c r="J2" s="3"/>
      <c r="K2" s="3"/>
      <c r="L2" s="2" t="s">
        <v>1</v>
      </c>
      <c r="M2" s="3"/>
      <c r="N2" s="3"/>
      <c r="O2" s="4"/>
      <c r="P2" s="4"/>
      <c r="Q2" s="4"/>
      <c r="R2" s="4"/>
      <c r="S2" s="4"/>
    </row>
    <row r="3" spans="1:19" s="1" customFormat="1" ht="24" customHeight="1" x14ac:dyDescent="0.25">
      <c r="C3" s="19" t="s">
        <v>2</v>
      </c>
      <c r="D3" s="19"/>
      <c r="E3" s="19"/>
      <c r="F3" s="19" t="s">
        <v>3</v>
      </c>
      <c r="G3" s="19"/>
      <c r="H3" s="19"/>
      <c r="I3" s="19" t="s">
        <v>2</v>
      </c>
      <c r="J3" s="19"/>
      <c r="K3" s="19"/>
      <c r="L3" s="19" t="s">
        <v>3</v>
      </c>
      <c r="M3" s="19"/>
      <c r="N3" s="19"/>
      <c r="O3" s="4"/>
      <c r="P3" s="4"/>
      <c r="Q3" s="4"/>
      <c r="R3" s="4"/>
      <c r="S3" s="4"/>
    </row>
    <row r="4" spans="1:19" s="1" customFormat="1" ht="34.65" customHeight="1" x14ac:dyDescent="0.25">
      <c r="C4" s="5" t="s">
        <v>4</v>
      </c>
      <c r="D4" s="5" t="s">
        <v>5</v>
      </c>
      <c r="E4" s="5" t="s">
        <v>6</v>
      </c>
      <c r="F4" s="5" t="s">
        <v>4</v>
      </c>
      <c r="G4" s="5" t="s">
        <v>5</v>
      </c>
      <c r="H4" s="5" t="s">
        <v>6</v>
      </c>
      <c r="I4" s="5" t="s">
        <v>4</v>
      </c>
      <c r="J4" s="5" t="s">
        <v>5</v>
      </c>
      <c r="K4" s="5" t="s">
        <v>6</v>
      </c>
      <c r="L4" s="5" t="s">
        <v>4</v>
      </c>
      <c r="M4" s="5" t="s">
        <v>5</v>
      </c>
      <c r="N4" s="5" t="s">
        <v>6</v>
      </c>
      <c r="O4" s="4"/>
      <c r="P4" s="4"/>
      <c r="Q4" s="6" t="s">
        <v>7</v>
      </c>
      <c r="R4" s="6" t="s">
        <v>8</v>
      </c>
      <c r="S4" s="6" t="s">
        <v>9</v>
      </c>
    </row>
    <row r="5" spans="1:19" s="1" customFormat="1" ht="22.9" customHeight="1" x14ac:dyDescent="0.25">
      <c r="A5" s="7" t="s">
        <v>10</v>
      </c>
      <c r="B5" s="7" t="s">
        <v>11</v>
      </c>
      <c r="C5" s="8">
        <v>23891167</v>
      </c>
      <c r="D5" s="9">
        <v>2830</v>
      </c>
      <c r="E5" s="8">
        <v>523545018</v>
      </c>
      <c r="F5" s="8">
        <v>1205114394</v>
      </c>
      <c r="G5" s="9">
        <v>17250</v>
      </c>
      <c r="H5" s="8">
        <v>101054585968</v>
      </c>
      <c r="I5" s="8">
        <v>136884644</v>
      </c>
      <c r="J5" s="9">
        <v>414</v>
      </c>
      <c r="K5" s="8">
        <v>1081631662</v>
      </c>
      <c r="L5" s="8">
        <v>351266797</v>
      </c>
      <c r="M5" s="9">
        <v>178</v>
      </c>
      <c r="N5" s="8">
        <v>38569594762</v>
      </c>
      <c r="O5" s="10"/>
      <c r="P5" s="10"/>
      <c r="Q5" s="11">
        <v>1717157002</v>
      </c>
      <c r="R5" s="11">
        <v>20672</v>
      </c>
      <c r="S5" s="11">
        <v>141229357410</v>
      </c>
    </row>
    <row r="6" spans="1:19" s="1" customFormat="1" ht="22.9" customHeight="1" x14ac:dyDescent="0.25">
      <c r="A6" s="7" t="s">
        <v>12</v>
      </c>
      <c r="B6" s="7" t="s">
        <v>13</v>
      </c>
      <c r="C6" s="12">
        <v>0</v>
      </c>
      <c r="D6" s="13">
        <v>0</v>
      </c>
      <c r="E6" s="12">
        <v>0</v>
      </c>
      <c r="F6" s="14">
        <v>6004215</v>
      </c>
      <c r="G6" s="15">
        <v>108</v>
      </c>
      <c r="H6" s="14">
        <v>322037833</v>
      </c>
      <c r="I6" s="12">
        <v>0</v>
      </c>
      <c r="J6" s="13">
        <v>0</v>
      </c>
      <c r="K6" s="12">
        <v>0</v>
      </c>
      <c r="L6" s="14">
        <v>427540</v>
      </c>
      <c r="M6" s="15">
        <v>3</v>
      </c>
      <c r="N6" s="14">
        <v>33350000</v>
      </c>
      <c r="O6" s="10"/>
      <c r="P6" s="10"/>
      <c r="Q6" s="11">
        <v>6431755</v>
      </c>
      <c r="R6" s="11">
        <v>111</v>
      </c>
      <c r="S6" s="11">
        <v>355387833</v>
      </c>
    </row>
    <row r="7" spans="1:19" s="1" customFormat="1" ht="22.9" customHeight="1" x14ac:dyDescent="0.25">
      <c r="A7" s="7" t="s">
        <v>14</v>
      </c>
      <c r="B7" s="7" t="s">
        <v>15</v>
      </c>
      <c r="C7" s="8">
        <v>5502554</v>
      </c>
      <c r="D7" s="9">
        <v>451</v>
      </c>
      <c r="E7" s="8">
        <v>83336028</v>
      </c>
      <c r="F7" s="8">
        <v>374063234</v>
      </c>
      <c r="G7" s="9">
        <v>7065</v>
      </c>
      <c r="H7" s="8">
        <v>24011214379</v>
      </c>
      <c r="I7" s="8">
        <v>8254545</v>
      </c>
      <c r="J7" s="9">
        <v>56</v>
      </c>
      <c r="K7" s="8">
        <v>56898710</v>
      </c>
      <c r="L7" s="8">
        <v>23651353</v>
      </c>
      <c r="M7" s="9">
        <v>53</v>
      </c>
      <c r="N7" s="8">
        <v>1522410889</v>
      </c>
      <c r="O7" s="10"/>
      <c r="P7" s="10"/>
      <c r="Q7" s="11">
        <v>411471686</v>
      </c>
      <c r="R7" s="11">
        <v>7625</v>
      </c>
      <c r="S7" s="11">
        <v>25673860006</v>
      </c>
    </row>
    <row r="8" spans="1:19" s="1" customFormat="1" ht="22.9" customHeight="1" x14ac:dyDescent="0.25">
      <c r="A8" s="7" t="s">
        <v>16</v>
      </c>
      <c r="B8" s="7" t="s">
        <v>17</v>
      </c>
      <c r="C8" s="12">
        <v>0</v>
      </c>
      <c r="D8" s="13">
        <v>0</v>
      </c>
      <c r="E8" s="12">
        <v>0</v>
      </c>
      <c r="F8" s="14">
        <v>125662989</v>
      </c>
      <c r="G8" s="15">
        <v>2438</v>
      </c>
      <c r="H8" s="14">
        <v>7129584324</v>
      </c>
      <c r="I8" s="12">
        <v>1204540</v>
      </c>
      <c r="J8" s="13">
        <v>4</v>
      </c>
      <c r="K8" s="12">
        <v>149615</v>
      </c>
      <c r="L8" s="14">
        <v>17209791</v>
      </c>
      <c r="M8" s="15">
        <v>24</v>
      </c>
      <c r="N8" s="14">
        <v>114196800</v>
      </c>
      <c r="O8" s="10"/>
      <c r="P8" s="10"/>
      <c r="Q8" s="11">
        <v>144077320</v>
      </c>
      <c r="R8" s="11">
        <v>2466</v>
      </c>
      <c r="S8" s="11">
        <v>7243930739</v>
      </c>
    </row>
    <row r="9" spans="1:19" s="1" customFormat="1" ht="22.9" customHeight="1" x14ac:dyDescent="0.25">
      <c r="A9" s="7" t="s">
        <v>18</v>
      </c>
      <c r="B9" s="7" t="s">
        <v>19</v>
      </c>
      <c r="C9" s="8">
        <v>48125</v>
      </c>
      <c r="D9" s="9">
        <v>5</v>
      </c>
      <c r="E9" s="8">
        <v>77000</v>
      </c>
      <c r="F9" s="8">
        <v>130521391</v>
      </c>
      <c r="G9" s="9">
        <v>2356</v>
      </c>
      <c r="H9" s="8">
        <v>7468474427</v>
      </c>
      <c r="I9" s="8">
        <v>674430</v>
      </c>
      <c r="J9" s="9">
        <v>8</v>
      </c>
      <c r="K9" s="8">
        <v>4353676</v>
      </c>
      <c r="L9" s="8">
        <v>5801572</v>
      </c>
      <c r="M9" s="9">
        <v>45</v>
      </c>
      <c r="N9" s="8">
        <v>204674500</v>
      </c>
      <c r="O9" s="10"/>
      <c r="P9" s="10"/>
      <c r="Q9" s="11">
        <v>137045518</v>
      </c>
      <c r="R9" s="11">
        <v>2414</v>
      </c>
      <c r="S9" s="11">
        <v>7677579603</v>
      </c>
    </row>
    <row r="10" spans="1:19" s="1" customFormat="1" ht="22.9" customHeight="1" x14ac:dyDescent="0.25">
      <c r="A10" s="7" t="s">
        <v>20</v>
      </c>
      <c r="B10" s="7" t="s">
        <v>13</v>
      </c>
      <c r="C10" s="12">
        <v>12908430</v>
      </c>
      <c r="D10" s="13">
        <v>1606</v>
      </c>
      <c r="E10" s="12">
        <v>251756872</v>
      </c>
      <c r="F10" s="14">
        <v>974266573</v>
      </c>
      <c r="G10" s="15">
        <v>15342</v>
      </c>
      <c r="H10" s="14">
        <v>70649988248</v>
      </c>
      <c r="I10" s="12">
        <v>159076296</v>
      </c>
      <c r="J10" s="13">
        <v>209</v>
      </c>
      <c r="K10" s="12">
        <v>181468251</v>
      </c>
      <c r="L10" s="14">
        <v>625514653</v>
      </c>
      <c r="M10" s="15">
        <v>316</v>
      </c>
      <c r="N10" s="14">
        <v>4218899575</v>
      </c>
      <c r="O10" s="10"/>
      <c r="P10" s="10"/>
      <c r="Q10" s="11">
        <v>1771765952</v>
      </c>
      <c r="R10" s="11">
        <v>17473</v>
      </c>
      <c r="S10" s="11">
        <v>75302112946</v>
      </c>
    </row>
    <row r="11" spans="1:19" s="1" customFormat="1" ht="22.9" customHeight="1" x14ac:dyDescent="0.25">
      <c r="A11" s="7" t="s">
        <v>21</v>
      </c>
      <c r="B11" s="7" t="s">
        <v>22</v>
      </c>
      <c r="C11" s="8">
        <v>0</v>
      </c>
      <c r="D11" s="9">
        <v>1</v>
      </c>
      <c r="E11" s="8">
        <v>126000</v>
      </c>
      <c r="F11" s="8">
        <v>409053154</v>
      </c>
      <c r="G11" s="9">
        <v>4565</v>
      </c>
      <c r="H11" s="8">
        <v>13617179041</v>
      </c>
      <c r="I11" s="8">
        <v>159200</v>
      </c>
      <c r="J11" s="9">
        <v>3</v>
      </c>
      <c r="K11" s="8">
        <v>1278800</v>
      </c>
      <c r="L11" s="8">
        <v>8297354</v>
      </c>
      <c r="M11" s="9">
        <v>52</v>
      </c>
      <c r="N11" s="8">
        <v>1053604569</v>
      </c>
      <c r="O11" s="10"/>
      <c r="P11" s="10"/>
      <c r="Q11" s="11">
        <v>417509708</v>
      </c>
      <c r="R11" s="11">
        <v>4621</v>
      </c>
      <c r="S11" s="11">
        <v>14672188410</v>
      </c>
    </row>
    <row r="12" spans="1:19" s="1" customFormat="1" ht="22.9" customHeight="1" x14ac:dyDescent="0.25">
      <c r="A12" s="7" t="s">
        <v>23</v>
      </c>
      <c r="B12" s="7" t="s">
        <v>24</v>
      </c>
      <c r="C12" s="12">
        <v>1199750</v>
      </c>
      <c r="D12" s="13">
        <v>221</v>
      </c>
      <c r="E12" s="12">
        <v>27150696</v>
      </c>
      <c r="F12" s="14">
        <v>331191291</v>
      </c>
      <c r="G12" s="15">
        <v>5487</v>
      </c>
      <c r="H12" s="14">
        <v>19101599289</v>
      </c>
      <c r="I12" s="12">
        <v>2600894</v>
      </c>
      <c r="J12" s="13">
        <v>55</v>
      </c>
      <c r="K12" s="12">
        <v>17560552</v>
      </c>
      <c r="L12" s="14">
        <v>21865657</v>
      </c>
      <c r="M12" s="15">
        <v>183</v>
      </c>
      <c r="N12" s="14">
        <v>1820612078</v>
      </c>
      <c r="O12" s="10"/>
      <c r="P12" s="10"/>
      <c r="Q12" s="11">
        <v>356857592</v>
      </c>
      <c r="R12" s="11">
        <v>5946</v>
      </c>
      <c r="S12" s="11">
        <v>20966922615</v>
      </c>
    </row>
    <row r="13" spans="1:19" s="1" customFormat="1" ht="22.9" customHeight="1" x14ac:dyDescent="0.25">
      <c r="A13" s="7" t="s">
        <v>25</v>
      </c>
      <c r="B13" s="7" t="s">
        <v>26</v>
      </c>
      <c r="C13" s="8">
        <v>398744</v>
      </c>
      <c r="D13" s="9">
        <v>41</v>
      </c>
      <c r="E13" s="8">
        <v>6434400</v>
      </c>
      <c r="F13" s="8">
        <v>236862062</v>
      </c>
      <c r="G13" s="9">
        <v>4581</v>
      </c>
      <c r="H13" s="8">
        <v>15347530375</v>
      </c>
      <c r="I13" s="8">
        <v>3544906</v>
      </c>
      <c r="J13" s="9">
        <v>38</v>
      </c>
      <c r="K13" s="8">
        <v>74163346</v>
      </c>
      <c r="L13" s="8">
        <v>13510353</v>
      </c>
      <c r="M13" s="9">
        <v>209</v>
      </c>
      <c r="N13" s="8">
        <v>1254983987</v>
      </c>
      <c r="O13" s="10"/>
      <c r="P13" s="10"/>
      <c r="Q13" s="11">
        <v>254316065</v>
      </c>
      <c r="R13" s="11">
        <v>4869</v>
      </c>
      <c r="S13" s="11">
        <v>16683112108</v>
      </c>
    </row>
    <row r="14" spans="1:19" s="1" customFormat="1" ht="22.9" customHeight="1" x14ac:dyDescent="0.25">
      <c r="A14" s="7" t="s">
        <v>27</v>
      </c>
      <c r="B14" s="7" t="s">
        <v>28</v>
      </c>
      <c r="C14" s="12">
        <v>2936011</v>
      </c>
      <c r="D14" s="13">
        <v>363</v>
      </c>
      <c r="E14" s="12">
        <v>62536464</v>
      </c>
      <c r="F14" s="14">
        <v>504049875</v>
      </c>
      <c r="G14" s="15">
        <v>8440</v>
      </c>
      <c r="H14" s="14">
        <v>29858864786</v>
      </c>
      <c r="I14" s="12">
        <v>8085740</v>
      </c>
      <c r="J14" s="13">
        <v>48</v>
      </c>
      <c r="K14" s="12">
        <v>51496724</v>
      </c>
      <c r="L14" s="14">
        <v>29755727</v>
      </c>
      <c r="M14" s="15">
        <v>105</v>
      </c>
      <c r="N14" s="14">
        <v>2794456714</v>
      </c>
      <c r="O14" s="10"/>
      <c r="P14" s="10"/>
      <c r="Q14" s="11">
        <v>544827353</v>
      </c>
      <c r="R14" s="11">
        <v>8956</v>
      </c>
      <c r="S14" s="11">
        <v>32767354688</v>
      </c>
    </row>
    <row r="15" spans="1:19" s="1" customFormat="1" ht="22.9" customHeight="1" x14ac:dyDescent="0.25">
      <c r="A15" s="7" t="s">
        <v>29</v>
      </c>
      <c r="B15" s="7" t="s">
        <v>30</v>
      </c>
      <c r="C15" s="8">
        <v>4081278</v>
      </c>
      <c r="D15" s="9">
        <v>637</v>
      </c>
      <c r="E15" s="8">
        <v>85560780</v>
      </c>
      <c r="F15" s="8">
        <v>462444808</v>
      </c>
      <c r="G15" s="9">
        <v>7558</v>
      </c>
      <c r="H15" s="8">
        <v>27047372863</v>
      </c>
      <c r="I15" s="8">
        <v>8219234</v>
      </c>
      <c r="J15" s="9">
        <v>86</v>
      </c>
      <c r="K15" s="8">
        <v>104403292</v>
      </c>
      <c r="L15" s="8">
        <v>25210969</v>
      </c>
      <c r="M15" s="9">
        <v>94</v>
      </c>
      <c r="N15" s="8">
        <v>2283246727</v>
      </c>
      <c r="O15" s="10"/>
      <c r="P15" s="10"/>
      <c r="Q15" s="11">
        <v>499956289</v>
      </c>
      <c r="R15" s="11">
        <v>8375</v>
      </c>
      <c r="S15" s="11">
        <v>29520583662</v>
      </c>
    </row>
    <row r="16" spans="1:19" s="1" customFormat="1" ht="22.9" customHeight="1" x14ac:dyDescent="0.25">
      <c r="A16" s="7" t="s">
        <v>31</v>
      </c>
      <c r="B16" s="7" t="s">
        <v>32</v>
      </c>
      <c r="C16" s="12">
        <v>218198</v>
      </c>
      <c r="D16" s="13">
        <v>32</v>
      </c>
      <c r="E16" s="12">
        <v>6276600</v>
      </c>
      <c r="F16" s="14">
        <v>116137604</v>
      </c>
      <c r="G16" s="15">
        <v>2051</v>
      </c>
      <c r="H16" s="14">
        <v>7436848953</v>
      </c>
      <c r="I16" s="12">
        <v>3364364</v>
      </c>
      <c r="J16" s="13">
        <v>19</v>
      </c>
      <c r="K16" s="12">
        <v>370426725</v>
      </c>
      <c r="L16" s="14">
        <f>7982671+94985</f>
        <v>8077656</v>
      </c>
      <c r="M16" s="15">
        <f>95017-94985+1</f>
        <v>33</v>
      </c>
      <c r="N16" s="14">
        <v>1036749133</v>
      </c>
      <c r="O16" s="10"/>
      <c r="P16" s="10"/>
      <c r="Q16" s="11">
        <v>127702837</v>
      </c>
      <c r="R16" s="11">
        <f>97119-94985+1</f>
        <v>2135</v>
      </c>
      <c r="S16" s="11">
        <v>8850301411</v>
      </c>
    </row>
    <row r="17" spans="1:19" s="1" customFormat="1" ht="22.9" customHeight="1" x14ac:dyDescent="0.25">
      <c r="A17" s="7"/>
      <c r="B17" s="7" t="s">
        <v>33</v>
      </c>
      <c r="C17" s="8">
        <v>0</v>
      </c>
      <c r="D17" s="9">
        <v>0</v>
      </c>
      <c r="E17" s="8">
        <v>0</v>
      </c>
      <c r="F17" s="8">
        <v>42573810</v>
      </c>
      <c r="G17" s="9">
        <v>632</v>
      </c>
      <c r="H17" s="8">
        <v>2534356655</v>
      </c>
      <c r="I17" s="8">
        <v>0</v>
      </c>
      <c r="J17" s="9">
        <v>0</v>
      </c>
      <c r="K17" s="8">
        <v>0</v>
      </c>
      <c r="L17" s="8">
        <v>84000</v>
      </c>
      <c r="M17" s="9">
        <v>6</v>
      </c>
      <c r="N17" s="8">
        <v>10515000</v>
      </c>
      <c r="O17" s="10"/>
      <c r="P17" s="10"/>
      <c r="Q17" s="11">
        <v>42657810</v>
      </c>
      <c r="R17" s="11">
        <v>638</v>
      </c>
      <c r="S17" s="11">
        <v>2544871655</v>
      </c>
    </row>
    <row r="18" spans="1:19" s="1" customFormat="1" ht="19.75" customHeight="1" x14ac:dyDescent="0.25">
      <c r="A18" s="16"/>
      <c r="B18" s="17" t="s">
        <v>34</v>
      </c>
      <c r="C18" s="11">
        <f>SUM(C5:C17)</f>
        <v>51184257</v>
      </c>
      <c r="D18" s="11">
        <f t="shared" ref="D18:S18" si="0">SUM(D5:D17)</f>
        <v>6187</v>
      </c>
      <c r="E18" s="11">
        <f t="shared" si="0"/>
        <v>1046799858</v>
      </c>
      <c r="F18" s="11">
        <f t="shared" si="0"/>
        <v>4917945400</v>
      </c>
      <c r="G18" s="11">
        <f t="shared" si="0"/>
        <v>77873</v>
      </c>
      <c r="H18" s="11">
        <f t="shared" si="0"/>
        <v>325579637141</v>
      </c>
      <c r="I18" s="11">
        <f t="shared" si="0"/>
        <v>332068793</v>
      </c>
      <c r="J18" s="11">
        <f t="shared" si="0"/>
        <v>940</v>
      </c>
      <c r="K18" s="11">
        <f t="shared" si="0"/>
        <v>1943831353</v>
      </c>
      <c r="L18" s="11">
        <f t="shared" si="0"/>
        <v>1130673422</v>
      </c>
      <c r="M18" s="11">
        <f t="shared" si="0"/>
        <v>1301</v>
      </c>
      <c r="N18" s="11">
        <f t="shared" si="0"/>
        <v>54917294734</v>
      </c>
      <c r="O18" s="11">
        <f t="shared" si="0"/>
        <v>0</v>
      </c>
      <c r="P18" s="11">
        <f t="shared" si="0"/>
        <v>0</v>
      </c>
      <c r="Q18" s="11">
        <f t="shared" si="0"/>
        <v>6431776887</v>
      </c>
      <c r="R18" s="11">
        <f t="shared" si="0"/>
        <v>86301</v>
      </c>
      <c r="S18" s="11">
        <f t="shared" si="0"/>
        <v>383487563086</v>
      </c>
    </row>
    <row r="19" spans="1:19" s="1" customFormat="1" ht="28.75" customHeight="1" x14ac:dyDescent="0.25"/>
  </sheetData>
  <mergeCells count="4">
    <mergeCell ref="C3:E3"/>
    <mergeCell ref="F3:H3"/>
    <mergeCell ref="I3:K3"/>
    <mergeCell ref="L3:N3"/>
  </mergeCells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Eiendomsmeglingsforetak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Børge Ulekleiv</cp:lastModifiedBy>
  <dcterms:created xsi:type="dcterms:W3CDTF">2022-12-09T13:42:55Z</dcterms:created>
  <dcterms:modified xsi:type="dcterms:W3CDTF">2022-12-09T14:31:32Z</dcterms:modified>
</cp:coreProperties>
</file>