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60" windowWidth="12300" windowHeight="7305"/>
  </bookViews>
  <sheets>
    <sheet name="Totalt" sheetId="1" r:id="rId1"/>
    <sheet name="Eiendomsmeglingsforetak" sheetId="2" r:id="rId2"/>
  </sheets>
  <calcPr calcId="145621"/>
</workbook>
</file>

<file path=xl/calcChain.xml><?xml version="1.0" encoding="utf-8"?>
<calcChain xmlns="http://schemas.openxmlformats.org/spreadsheetml/2006/main">
  <c r="E24" i="1" l="1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H26" i="2" l="1"/>
  <c r="I26" i="2"/>
  <c r="D26" i="2"/>
  <c r="E26" i="2"/>
  <c r="F26" i="2"/>
  <c r="M26" i="2"/>
  <c r="N26" i="2"/>
  <c r="O26" i="2"/>
  <c r="J26" i="2"/>
  <c r="K26" i="2"/>
  <c r="L26" i="2"/>
  <c r="P26" i="2"/>
  <c r="Q26" i="2"/>
  <c r="R26" i="2"/>
  <c r="G26" i="2"/>
  <c r="H24" i="1"/>
  <c r="I24" i="1"/>
  <c r="D24" i="1"/>
  <c r="F24" i="1"/>
  <c r="G24" i="1"/>
  <c r="J5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L24" i="1" s="1"/>
  <c r="K5" i="1"/>
  <c r="K24" i="1" s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4" i="1" l="1"/>
</calcChain>
</file>

<file path=xl/sharedStrings.xml><?xml version="1.0" encoding="utf-8"?>
<sst xmlns="http://schemas.openxmlformats.org/spreadsheetml/2006/main" count="116" uniqueCount="52">
  <si>
    <t>Totalt 2012</t>
  </si>
  <si>
    <t>Eiendomsmeglingsforetak</t>
  </si>
  <si>
    <t>Advokat</t>
  </si>
  <si>
    <t>Sum foretak og advokater</t>
  </si>
  <si>
    <t>Meglervederlag</t>
  </si>
  <si>
    <t>Antall formidlinger</t>
  </si>
  <si>
    <t>Verdi formidlet</t>
  </si>
  <si>
    <t>01</t>
  </si>
  <si>
    <t>ØSTFOLD</t>
  </si>
  <si>
    <t>02</t>
  </si>
  <si>
    <t>AKERSHUS</t>
  </si>
  <si>
    <t>03</t>
  </si>
  <si>
    <t>OSLO</t>
  </si>
  <si>
    <t>04</t>
  </si>
  <si>
    <t>HEDMARK</t>
  </si>
  <si>
    <t>05</t>
  </si>
  <si>
    <t>OPPLAND</t>
  </si>
  <si>
    <t>06</t>
  </si>
  <si>
    <t>BUSKERUD</t>
  </si>
  <si>
    <t>07</t>
  </si>
  <si>
    <t>VESTFOLD</t>
  </si>
  <si>
    <t>08</t>
  </si>
  <si>
    <t>TELEMARK</t>
  </si>
  <si>
    <t>09</t>
  </si>
  <si>
    <t>AUST-AGDER</t>
  </si>
  <si>
    <t>10</t>
  </si>
  <si>
    <t>VEST-AGDER</t>
  </si>
  <si>
    <t>11</t>
  </si>
  <si>
    <t>ROGALAND</t>
  </si>
  <si>
    <t>12</t>
  </si>
  <si>
    <t>HORDALAND</t>
  </si>
  <si>
    <t>14</t>
  </si>
  <si>
    <t>SOGN OG FJORDANE</t>
  </si>
  <si>
    <t>15</t>
  </si>
  <si>
    <t>MØRE OG ROMSDAL</t>
  </si>
  <si>
    <t>16</t>
  </si>
  <si>
    <t>SØR-TRØNDELAG</t>
  </si>
  <si>
    <t>17</t>
  </si>
  <si>
    <t>NORD-TRØNDELAG</t>
  </si>
  <si>
    <t>18</t>
  </si>
  <si>
    <t>NORDLAND</t>
  </si>
  <si>
    <t>19</t>
  </si>
  <si>
    <t>TROMS</t>
  </si>
  <si>
    <t>20</t>
  </si>
  <si>
    <t>FINNMARK</t>
  </si>
  <si>
    <t>Sum:</t>
  </si>
  <si>
    <t>Omsetninger gjennom eiendomsmeglingsforetak 2012</t>
  </si>
  <si>
    <t>Boligeiendom</t>
  </si>
  <si>
    <t>Næringseiendom</t>
  </si>
  <si>
    <t>SUM</t>
  </si>
  <si>
    <t>Leie</t>
  </si>
  <si>
    <t>Salg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</si>
</sst>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;\-#\ ###\ ###\ ##0"/>
  </numFmts>
  <fonts count="13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12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  <family val="2"/>
    </font>
    <font>
      <i/>
      <sz val="6"/>
      <color indexed="8"/>
      <name val="Arial"/>
      <family val="2"/>
    </font>
    <font>
      <b/>
      <i/>
      <sz val="9"/>
      <color indexed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CC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8" fillId="2" borderId="0" xfId="0" applyFont="1" applyFill="1" applyAlignment="1">
      <alignment horizontal="left"/>
    </xf>
    <xf numFmtId="49" fontId="9" fillId="3" borderId="2" xfId="0" applyNumberFormat="1" applyFont="1" applyFill="1" applyBorder="1" applyAlignment="1">
      <alignment horizontal="left"/>
    </xf>
    <xf numFmtId="0" fontId="10" fillId="0" borderId="0" xfId="0" applyFont="1"/>
    <xf numFmtId="164" fontId="10" fillId="0" borderId="0" xfId="0" applyNumberFormat="1" applyFont="1"/>
    <xf numFmtId="49" fontId="7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164" fontId="6" fillId="4" borderId="2" xfId="0" applyNumberFormat="1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 vertical="center"/>
    </xf>
    <xf numFmtId="10" fontId="10" fillId="0" borderId="0" xfId="1" applyNumberFormat="1" applyFont="1"/>
    <xf numFmtId="0" fontId="11" fillId="0" borderId="0" xfId="0" applyFont="1"/>
    <xf numFmtId="164" fontId="12" fillId="4" borderId="2" xfId="0" applyNumberFormat="1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164" fontId="12" fillId="4" borderId="2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tabSelected="1" workbookViewId="0">
      <selection activeCell="F28" sqref="F28"/>
    </sheetView>
  </sheetViews>
  <sheetFormatPr baseColWidth="10" defaultColWidth="9.140625" defaultRowHeight="12.75" x14ac:dyDescent="0.2"/>
  <cols>
    <col min="1" max="1" width="0.85546875" customWidth="1"/>
    <col min="2" max="2" width="3.5703125" customWidth="1"/>
    <col min="3" max="3" width="17.85546875" bestFit="1" customWidth="1"/>
    <col min="4" max="6" width="14.7109375" style="11" customWidth="1"/>
    <col min="7" max="12" width="14.7109375" customWidth="1"/>
  </cols>
  <sheetData>
    <row r="1" spans="2:12" s="1" customFormat="1" ht="31.5" customHeight="1" x14ac:dyDescent="0.25">
      <c r="B1" s="23" t="s">
        <v>0</v>
      </c>
      <c r="C1" s="23"/>
      <c r="D1" s="9"/>
      <c r="E1" s="9"/>
      <c r="F1" s="9"/>
    </row>
    <row r="2" spans="2:12" s="1" customFormat="1" ht="31.5" customHeight="1" x14ac:dyDescent="0.15">
      <c r="D2" s="9"/>
      <c r="E2" s="9"/>
      <c r="F2" s="9"/>
    </row>
    <row r="3" spans="2:12" s="1" customFormat="1" ht="18.75" customHeight="1" x14ac:dyDescent="0.2">
      <c r="B3" s="2"/>
      <c r="C3" s="2"/>
      <c r="D3" s="26" t="s">
        <v>1</v>
      </c>
      <c r="E3" s="26"/>
      <c r="F3" s="26"/>
      <c r="G3" s="24" t="s">
        <v>2</v>
      </c>
      <c r="H3" s="24"/>
      <c r="I3" s="24"/>
      <c r="J3" s="25" t="s">
        <v>3</v>
      </c>
      <c r="K3" s="25"/>
      <c r="L3" s="25"/>
    </row>
    <row r="4" spans="2:12" s="1" customFormat="1" ht="18.75" customHeight="1" x14ac:dyDescent="0.2">
      <c r="B4" s="2"/>
      <c r="C4" s="2"/>
      <c r="D4" s="10" t="s">
        <v>4</v>
      </c>
      <c r="E4" s="10" t="s">
        <v>5</v>
      </c>
      <c r="F4" s="10" t="s">
        <v>6</v>
      </c>
      <c r="G4" s="3" t="s">
        <v>4</v>
      </c>
      <c r="H4" s="3" t="s">
        <v>5</v>
      </c>
      <c r="I4" s="3" t="s">
        <v>6</v>
      </c>
      <c r="J4" s="4" t="s">
        <v>4</v>
      </c>
      <c r="K4" s="4" t="s">
        <v>5</v>
      </c>
      <c r="L4" s="4" t="s">
        <v>6</v>
      </c>
    </row>
    <row r="5" spans="2:12" s="1" customFormat="1" ht="18" customHeight="1" x14ac:dyDescent="0.2">
      <c r="B5" s="3" t="s">
        <v>7</v>
      </c>
      <c r="C5" s="3" t="s">
        <v>8</v>
      </c>
      <c r="D5" s="20">
        <v>313316852</v>
      </c>
      <c r="E5" s="20">
        <v>6880</v>
      </c>
      <c r="F5" s="20">
        <v>13729203445</v>
      </c>
      <c r="G5" s="5">
        <v>4001405</v>
      </c>
      <c r="H5" s="5">
        <v>287</v>
      </c>
      <c r="I5" s="5">
        <v>466485299</v>
      </c>
      <c r="J5" s="6">
        <f t="shared" ref="J5:J23" si="0">+D5+G5</f>
        <v>317318257</v>
      </c>
      <c r="K5" s="6">
        <f t="shared" ref="K5:K23" si="1">+E5+H5</f>
        <v>7167</v>
      </c>
      <c r="L5" s="6">
        <f t="shared" ref="L5:L23" si="2">+F5+I5</f>
        <v>14195688744</v>
      </c>
    </row>
    <row r="6" spans="2:12" s="1" customFormat="1" ht="18" customHeight="1" x14ac:dyDescent="0.2">
      <c r="B6" s="3" t="s">
        <v>9</v>
      </c>
      <c r="C6" s="3" t="s">
        <v>10</v>
      </c>
      <c r="D6" s="20">
        <v>716429801</v>
      </c>
      <c r="E6" s="20">
        <v>15476</v>
      </c>
      <c r="F6" s="20">
        <v>36752647926</v>
      </c>
      <c r="G6" s="5">
        <v>41927700</v>
      </c>
      <c r="H6" s="5">
        <v>906</v>
      </c>
      <c r="I6" s="5">
        <v>9310489249</v>
      </c>
      <c r="J6" s="6">
        <f t="shared" si="0"/>
        <v>758357501</v>
      </c>
      <c r="K6" s="6">
        <f t="shared" si="1"/>
        <v>16382</v>
      </c>
      <c r="L6" s="6">
        <f t="shared" si="2"/>
        <v>46063137175</v>
      </c>
    </row>
    <row r="7" spans="2:12" s="1" customFormat="1" ht="18" customHeight="1" x14ac:dyDescent="0.2">
      <c r="B7" s="3" t="s">
        <v>11</v>
      </c>
      <c r="C7" s="3" t="s">
        <v>12</v>
      </c>
      <c r="D7" s="20">
        <v>1788964988</v>
      </c>
      <c r="E7" s="20">
        <v>30251</v>
      </c>
      <c r="F7" s="20">
        <v>117594822203</v>
      </c>
      <c r="G7" s="5">
        <v>17479634</v>
      </c>
      <c r="H7" s="5">
        <v>778</v>
      </c>
      <c r="I7" s="5">
        <v>2788667723</v>
      </c>
      <c r="J7" s="6">
        <f t="shared" si="0"/>
        <v>1806444622</v>
      </c>
      <c r="K7" s="6">
        <f t="shared" si="1"/>
        <v>31029</v>
      </c>
      <c r="L7" s="6">
        <f t="shared" si="2"/>
        <v>120383489926</v>
      </c>
    </row>
    <row r="8" spans="2:12" s="1" customFormat="1" ht="18" customHeight="1" x14ac:dyDescent="0.2">
      <c r="B8" s="3" t="s">
        <v>13</v>
      </c>
      <c r="C8" s="3" t="s">
        <v>14</v>
      </c>
      <c r="D8" s="21">
        <v>176292246</v>
      </c>
      <c r="E8" s="21">
        <v>3465</v>
      </c>
      <c r="F8" s="21">
        <v>5301962161</v>
      </c>
      <c r="G8" s="5">
        <v>4996742</v>
      </c>
      <c r="H8" s="5">
        <v>318</v>
      </c>
      <c r="I8" s="5">
        <v>469118157</v>
      </c>
      <c r="J8" s="6">
        <f t="shared" si="0"/>
        <v>181288988</v>
      </c>
      <c r="K8" s="6">
        <f t="shared" si="1"/>
        <v>3783</v>
      </c>
      <c r="L8" s="6">
        <f t="shared" si="2"/>
        <v>5771080318</v>
      </c>
    </row>
    <row r="9" spans="2:12" s="1" customFormat="1" ht="18" customHeight="1" x14ac:dyDescent="0.2">
      <c r="B9" s="3" t="s">
        <v>15</v>
      </c>
      <c r="C9" s="3" t="s">
        <v>16</v>
      </c>
      <c r="D9" s="20">
        <v>156947371</v>
      </c>
      <c r="E9" s="20">
        <v>3342</v>
      </c>
      <c r="F9" s="20">
        <v>6123340005</v>
      </c>
      <c r="G9" s="5">
        <v>7834444</v>
      </c>
      <c r="H9" s="5">
        <v>578</v>
      </c>
      <c r="I9" s="5">
        <v>716413777</v>
      </c>
      <c r="J9" s="6">
        <f t="shared" si="0"/>
        <v>164781815</v>
      </c>
      <c r="K9" s="6">
        <f t="shared" si="1"/>
        <v>3920</v>
      </c>
      <c r="L9" s="6">
        <f t="shared" si="2"/>
        <v>6839753782</v>
      </c>
    </row>
    <row r="10" spans="2:12" s="1" customFormat="1" ht="18" customHeight="1" x14ac:dyDescent="0.2">
      <c r="B10" s="3" t="s">
        <v>17</v>
      </c>
      <c r="C10" s="3" t="s">
        <v>18</v>
      </c>
      <c r="D10" s="21">
        <v>334105257</v>
      </c>
      <c r="E10" s="21">
        <v>7591</v>
      </c>
      <c r="F10" s="21">
        <v>16307090862</v>
      </c>
      <c r="G10" s="5">
        <v>6369619</v>
      </c>
      <c r="H10" s="5">
        <v>283</v>
      </c>
      <c r="I10" s="5">
        <v>641423648</v>
      </c>
      <c r="J10" s="6">
        <f t="shared" si="0"/>
        <v>340474876</v>
      </c>
      <c r="K10" s="6">
        <f t="shared" si="1"/>
        <v>7874</v>
      </c>
      <c r="L10" s="6">
        <f t="shared" si="2"/>
        <v>16948514510</v>
      </c>
    </row>
    <row r="11" spans="2:12" s="1" customFormat="1" ht="18" customHeight="1" x14ac:dyDescent="0.2">
      <c r="B11" s="3" t="s">
        <v>19</v>
      </c>
      <c r="C11" s="3" t="s">
        <v>20</v>
      </c>
      <c r="D11" s="20">
        <v>297623636</v>
      </c>
      <c r="E11" s="20">
        <v>7661</v>
      </c>
      <c r="F11" s="20">
        <v>15065443151</v>
      </c>
      <c r="G11" s="5">
        <v>101965328</v>
      </c>
      <c r="H11" s="5">
        <v>329</v>
      </c>
      <c r="I11" s="5">
        <v>783649023</v>
      </c>
      <c r="J11" s="6">
        <f t="shared" si="0"/>
        <v>399588964</v>
      </c>
      <c r="K11" s="6">
        <f t="shared" si="1"/>
        <v>7990</v>
      </c>
      <c r="L11" s="6">
        <f t="shared" si="2"/>
        <v>15849092174</v>
      </c>
    </row>
    <row r="12" spans="2:12" s="1" customFormat="1" ht="18" customHeight="1" x14ac:dyDescent="0.2">
      <c r="B12" s="3" t="s">
        <v>21</v>
      </c>
      <c r="C12" s="3" t="s">
        <v>22</v>
      </c>
      <c r="D12" s="20">
        <v>141996286</v>
      </c>
      <c r="E12" s="20">
        <v>3439</v>
      </c>
      <c r="F12" s="20">
        <v>5848671739</v>
      </c>
      <c r="G12" s="5">
        <v>2842283</v>
      </c>
      <c r="H12" s="5">
        <v>301</v>
      </c>
      <c r="I12" s="5">
        <v>418259483</v>
      </c>
      <c r="J12" s="6">
        <f t="shared" si="0"/>
        <v>144838569</v>
      </c>
      <c r="K12" s="6">
        <f t="shared" si="1"/>
        <v>3740</v>
      </c>
      <c r="L12" s="6">
        <f t="shared" si="2"/>
        <v>6266931222</v>
      </c>
    </row>
    <row r="13" spans="2:12" s="1" customFormat="1" ht="18" customHeight="1" x14ac:dyDescent="0.2">
      <c r="B13" s="3" t="s">
        <v>23</v>
      </c>
      <c r="C13" s="3" t="s">
        <v>24</v>
      </c>
      <c r="D13" s="21">
        <v>97512110</v>
      </c>
      <c r="E13" s="21">
        <v>2216</v>
      </c>
      <c r="F13" s="21">
        <v>4776836598</v>
      </c>
      <c r="G13" s="5">
        <v>1841341</v>
      </c>
      <c r="H13" s="5">
        <v>121</v>
      </c>
      <c r="I13" s="5">
        <v>235184212</v>
      </c>
      <c r="J13" s="6">
        <f t="shared" si="0"/>
        <v>99353451</v>
      </c>
      <c r="K13" s="6">
        <f t="shared" si="1"/>
        <v>2337</v>
      </c>
      <c r="L13" s="6">
        <f t="shared" si="2"/>
        <v>5012020810</v>
      </c>
    </row>
    <row r="14" spans="2:12" s="1" customFormat="1" ht="18" customHeight="1" x14ac:dyDescent="0.2">
      <c r="B14" s="3" t="s">
        <v>25</v>
      </c>
      <c r="C14" s="3" t="s">
        <v>26</v>
      </c>
      <c r="D14" s="20">
        <v>276971798</v>
      </c>
      <c r="E14" s="20">
        <v>5400</v>
      </c>
      <c r="F14" s="20">
        <v>13462322545</v>
      </c>
      <c r="G14" s="5">
        <v>5770237</v>
      </c>
      <c r="H14" s="5">
        <v>404</v>
      </c>
      <c r="I14" s="5">
        <v>1108000046</v>
      </c>
      <c r="J14" s="6">
        <f t="shared" si="0"/>
        <v>282742035</v>
      </c>
      <c r="K14" s="6">
        <f t="shared" si="1"/>
        <v>5804</v>
      </c>
      <c r="L14" s="6">
        <f t="shared" si="2"/>
        <v>14570322591</v>
      </c>
    </row>
    <row r="15" spans="2:12" s="1" customFormat="1" ht="18" customHeight="1" x14ac:dyDescent="0.2">
      <c r="B15" s="3" t="s">
        <v>27</v>
      </c>
      <c r="C15" s="3" t="s">
        <v>28</v>
      </c>
      <c r="D15" s="20">
        <v>658824602</v>
      </c>
      <c r="E15" s="20">
        <v>13588</v>
      </c>
      <c r="F15" s="20">
        <v>37716519016</v>
      </c>
      <c r="G15" s="5">
        <v>13210235</v>
      </c>
      <c r="H15" s="5">
        <v>571</v>
      </c>
      <c r="I15" s="5">
        <v>3964412539</v>
      </c>
      <c r="J15" s="6">
        <f t="shared" si="0"/>
        <v>672034837</v>
      </c>
      <c r="K15" s="6">
        <f t="shared" si="1"/>
        <v>14159</v>
      </c>
      <c r="L15" s="6">
        <f t="shared" si="2"/>
        <v>41680931555</v>
      </c>
    </row>
    <row r="16" spans="2:12" s="1" customFormat="1" ht="18" customHeight="1" x14ac:dyDescent="0.2">
      <c r="B16" s="3" t="s">
        <v>29</v>
      </c>
      <c r="C16" s="3" t="s">
        <v>30</v>
      </c>
      <c r="D16" s="20">
        <v>726884908</v>
      </c>
      <c r="E16" s="20">
        <v>12801</v>
      </c>
      <c r="F16" s="20">
        <v>29732449121</v>
      </c>
      <c r="G16" s="5">
        <v>27488703</v>
      </c>
      <c r="H16" s="5">
        <v>1365</v>
      </c>
      <c r="I16" s="5">
        <v>4382979233</v>
      </c>
      <c r="J16" s="6">
        <f t="shared" si="0"/>
        <v>754373611</v>
      </c>
      <c r="K16" s="6">
        <f t="shared" si="1"/>
        <v>14166</v>
      </c>
      <c r="L16" s="6">
        <f t="shared" si="2"/>
        <v>34115428354</v>
      </c>
    </row>
    <row r="17" spans="2:12" s="1" customFormat="1" ht="18" customHeight="1" x14ac:dyDescent="0.2">
      <c r="B17" s="3" t="s">
        <v>31</v>
      </c>
      <c r="C17" s="3" t="s">
        <v>32</v>
      </c>
      <c r="D17" s="21">
        <v>27865367</v>
      </c>
      <c r="E17" s="21">
        <v>1064</v>
      </c>
      <c r="F17" s="21">
        <v>2279753663</v>
      </c>
      <c r="G17" s="5">
        <v>3612392</v>
      </c>
      <c r="H17" s="5">
        <v>250</v>
      </c>
      <c r="I17" s="5">
        <v>490977250</v>
      </c>
      <c r="J17" s="6">
        <f t="shared" si="0"/>
        <v>31477759</v>
      </c>
      <c r="K17" s="6">
        <f t="shared" si="1"/>
        <v>1314</v>
      </c>
      <c r="L17" s="6">
        <f t="shared" si="2"/>
        <v>2770730913</v>
      </c>
    </row>
    <row r="18" spans="2:12" s="1" customFormat="1" ht="18" customHeight="1" x14ac:dyDescent="0.2">
      <c r="B18" s="3" t="s">
        <v>33</v>
      </c>
      <c r="C18" s="3" t="s">
        <v>34</v>
      </c>
      <c r="D18" s="20">
        <v>220648477</v>
      </c>
      <c r="E18" s="20">
        <v>4514</v>
      </c>
      <c r="F18" s="20">
        <v>9704030090</v>
      </c>
      <c r="G18" s="5">
        <v>3750153</v>
      </c>
      <c r="H18" s="5">
        <v>332</v>
      </c>
      <c r="I18" s="5">
        <v>718930315</v>
      </c>
      <c r="J18" s="6">
        <f t="shared" si="0"/>
        <v>224398630</v>
      </c>
      <c r="K18" s="6">
        <f t="shared" si="1"/>
        <v>4846</v>
      </c>
      <c r="L18" s="6">
        <f t="shared" si="2"/>
        <v>10422960405</v>
      </c>
    </row>
    <row r="19" spans="2:12" s="1" customFormat="1" ht="18" customHeight="1" x14ac:dyDescent="0.2">
      <c r="B19" s="3" t="s">
        <v>35</v>
      </c>
      <c r="C19" s="3" t="s">
        <v>36</v>
      </c>
      <c r="D19" s="20">
        <v>578716446</v>
      </c>
      <c r="E19" s="20">
        <v>9229</v>
      </c>
      <c r="F19" s="20">
        <v>25122364995</v>
      </c>
      <c r="G19" s="5">
        <v>13625297</v>
      </c>
      <c r="H19" s="5">
        <v>625</v>
      </c>
      <c r="I19" s="5">
        <v>1515115077</v>
      </c>
      <c r="J19" s="6">
        <f t="shared" si="0"/>
        <v>592341743</v>
      </c>
      <c r="K19" s="6">
        <f t="shared" si="1"/>
        <v>9854</v>
      </c>
      <c r="L19" s="6">
        <f t="shared" si="2"/>
        <v>26637480072</v>
      </c>
    </row>
    <row r="20" spans="2:12" s="1" customFormat="1" ht="18" customHeight="1" x14ac:dyDescent="0.2">
      <c r="B20" s="3" t="s">
        <v>37</v>
      </c>
      <c r="C20" s="3" t="s">
        <v>38</v>
      </c>
      <c r="D20" s="20">
        <v>115874056</v>
      </c>
      <c r="E20" s="20">
        <v>2614</v>
      </c>
      <c r="F20" s="20">
        <v>4822066292</v>
      </c>
      <c r="G20" s="5">
        <v>1819896</v>
      </c>
      <c r="H20" s="5">
        <v>99</v>
      </c>
      <c r="I20" s="5">
        <v>123373912</v>
      </c>
      <c r="J20" s="6">
        <f t="shared" si="0"/>
        <v>117693952</v>
      </c>
      <c r="K20" s="6">
        <f t="shared" si="1"/>
        <v>2713</v>
      </c>
      <c r="L20" s="6">
        <f t="shared" si="2"/>
        <v>4945440204</v>
      </c>
    </row>
    <row r="21" spans="2:12" s="1" customFormat="1" ht="18" customHeight="1" x14ac:dyDescent="0.2">
      <c r="B21" s="3" t="s">
        <v>39</v>
      </c>
      <c r="C21" s="3" t="s">
        <v>40</v>
      </c>
      <c r="D21" s="20">
        <v>145162544</v>
      </c>
      <c r="E21" s="20">
        <v>3704</v>
      </c>
      <c r="F21" s="20">
        <v>6736324635</v>
      </c>
      <c r="G21" s="5">
        <v>11552904</v>
      </c>
      <c r="H21" s="5">
        <v>773</v>
      </c>
      <c r="I21" s="5">
        <v>1210398488</v>
      </c>
      <c r="J21" s="6">
        <f t="shared" si="0"/>
        <v>156715448</v>
      </c>
      <c r="K21" s="6">
        <f t="shared" si="1"/>
        <v>4477</v>
      </c>
      <c r="L21" s="6">
        <f t="shared" si="2"/>
        <v>7946723123</v>
      </c>
    </row>
    <row r="22" spans="2:12" s="1" customFormat="1" ht="18" customHeight="1" x14ac:dyDescent="0.2">
      <c r="B22" s="3" t="s">
        <v>41</v>
      </c>
      <c r="C22" s="3" t="s">
        <v>42</v>
      </c>
      <c r="D22" s="21">
        <v>123735587</v>
      </c>
      <c r="E22" s="21">
        <v>2851</v>
      </c>
      <c r="F22" s="21">
        <v>6024422894</v>
      </c>
      <c r="G22" s="5">
        <v>6625101</v>
      </c>
      <c r="H22" s="5">
        <v>317</v>
      </c>
      <c r="I22" s="5">
        <v>723812545</v>
      </c>
      <c r="J22" s="6">
        <f t="shared" si="0"/>
        <v>130360688</v>
      </c>
      <c r="K22" s="6">
        <f t="shared" si="1"/>
        <v>3168</v>
      </c>
      <c r="L22" s="6">
        <f t="shared" si="2"/>
        <v>6748235439</v>
      </c>
    </row>
    <row r="23" spans="2:12" s="1" customFormat="1" ht="18" customHeight="1" x14ac:dyDescent="0.2">
      <c r="B23" s="3" t="s">
        <v>43</v>
      </c>
      <c r="C23" s="3" t="s">
        <v>44</v>
      </c>
      <c r="D23" s="20">
        <v>34778145</v>
      </c>
      <c r="E23" s="20">
        <v>802</v>
      </c>
      <c r="F23" s="20">
        <v>1634640872</v>
      </c>
      <c r="G23" s="5">
        <v>3082179</v>
      </c>
      <c r="H23" s="5">
        <v>196</v>
      </c>
      <c r="I23" s="5">
        <v>287915280</v>
      </c>
      <c r="J23" s="6">
        <f t="shared" si="0"/>
        <v>37860324</v>
      </c>
      <c r="K23" s="6">
        <f t="shared" si="1"/>
        <v>998</v>
      </c>
      <c r="L23" s="6">
        <f t="shared" si="2"/>
        <v>1922556152</v>
      </c>
    </row>
    <row r="24" spans="2:12" s="1" customFormat="1" ht="24" customHeight="1" x14ac:dyDescent="0.15">
      <c r="B24" s="7"/>
      <c r="C24" s="4" t="s">
        <v>45</v>
      </c>
      <c r="D24" s="22">
        <f t="shared" ref="D24:L24" si="3">SUM(D5:D23)</f>
        <v>6932650477</v>
      </c>
      <c r="E24" s="22">
        <f>SUM(E5:E23)</f>
        <v>136888</v>
      </c>
      <c r="F24" s="22">
        <f t="shared" si="3"/>
        <v>358734912213</v>
      </c>
      <c r="G24" s="6">
        <f t="shared" si="3"/>
        <v>279795593</v>
      </c>
      <c r="H24" s="6">
        <f t="shared" si="3"/>
        <v>8833</v>
      </c>
      <c r="I24" s="6">
        <f t="shared" si="3"/>
        <v>30355605256</v>
      </c>
      <c r="J24" s="6">
        <f t="shared" si="3"/>
        <v>7212446070</v>
      </c>
      <c r="K24" s="6">
        <f t="shared" si="3"/>
        <v>145721</v>
      </c>
      <c r="L24" s="6">
        <f t="shared" si="3"/>
        <v>389090517469</v>
      </c>
    </row>
    <row r="26" spans="2:12" x14ac:dyDescent="0.2">
      <c r="I26" s="19"/>
    </row>
    <row r="27" spans="2:12" x14ac:dyDescent="0.2">
      <c r="D27" s="12"/>
      <c r="E27" s="12"/>
      <c r="F27" s="12"/>
    </row>
    <row r="28" spans="2:12" x14ac:dyDescent="0.2">
      <c r="D28" s="12"/>
      <c r="E28" s="12"/>
      <c r="F28" s="12"/>
    </row>
    <row r="30" spans="2:12" x14ac:dyDescent="0.2">
      <c r="D30" s="18"/>
      <c r="E30" s="18"/>
      <c r="F30" s="18"/>
    </row>
  </sheetData>
  <mergeCells count="4">
    <mergeCell ref="B1:C1"/>
    <mergeCell ref="G3:I3"/>
    <mergeCell ref="J3:L3"/>
    <mergeCell ref="D3:F3"/>
  </mergeCells>
  <pageMargins left="0.19685039370078741" right="0.19685039370078741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opLeftCell="I3" workbookViewId="0">
      <selection activeCell="C26" sqref="C4:R26"/>
    </sheetView>
  </sheetViews>
  <sheetFormatPr baseColWidth="10" defaultColWidth="9.140625" defaultRowHeight="12.75" x14ac:dyDescent="0.2"/>
  <cols>
    <col min="1" max="1" width="0.85546875" customWidth="1"/>
    <col min="2" max="2" width="3.140625" customWidth="1"/>
    <col min="3" max="18" width="14.7109375" customWidth="1"/>
    <col min="19" max="19" width="9.140625" customWidth="1"/>
    <col min="20" max="20" width="8.5703125" bestFit="1" customWidth="1"/>
    <col min="21" max="21" width="20.42578125" bestFit="1" customWidth="1"/>
    <col min="22" max="22" width="13.28515625" bestFit="1" customWidth="1"/>
    <col min="23" max="23" width="15.7109375" bestFit="1" customWidth="1"/>
    <col min="24" max="24" width="12.85546875" bestFit="1" customWidth="1"/>
    <col min="25" max="25" width="13.28515625" bestFit="1" customWidth="1"/>
    <col min="26" max="26" width="15.7109375" bestFit="1" customWidth="1"/>
    <col min="27" max="27" width="13.85546875" bestFit="1" customWidth="1"/>
    <col min="28" max="28" width="13.28515625" bestFit="1" customWidth="1"/>
    <col min="29" max="29" width="15.7109375" bestFit="1" customWidth="1"/>
    <col min="30" max="30" width="12.85546875" bestFit="1" customWidth="1"/>
    <col min="31" max="31" width="13.28515625" bestFit="1" customWidth="1"/>
    <col min="32" max="32" width="15.7109375" bestFit="1" customWidth="1"/>
    <col min="33" max="33" width="12.85546875" bestFit="1" customWidth="1"/>
  </cols>
  <sheetData>
    <row r="2" spans="2:18" s="15" customFormat="1" ht="31.5" customHeight="1" x14ac:dyDescent="0.25">
      <c r="B2" s="13" t="s">
        <v>46</v>
      </c>
      <c r="C2" s="14"/>
      <c r="G2" s="14"/>
      <c r="H2" s="14"/>
    </row>
    <row r="4" spans="2:18" s="1" customFormat="1" ht="18" customHeight="1" x14ac:dyDescent="0.2">
      <c r="B4" s="2"/>
      <c r="C4" s="2"/>
      <c r="D4" s="24" t="s">
        <v>47</v>
      </c>
      <c r="E4" s="24"/>
      <c r="F4" s="24"/>
      <c r="G4" s="24" t="s">
        <v>47</v>
      </c>
      <c r="H4" s="24"/>
      <c r="I4" s="24"/>
      <c r="J4" s="24" t="s">
        <v>48</v>
      </c>
      <c r="K4" s="24"/>
      <c r="L4" s="24"/>
      <c r="M4" s="24" t="s">
        <v>48</v>
      </c>
      <c r="N4" s="24"/>
      <c r="O4" s="24"/>
      <c r="P4" s="25" t="s">
        <v>49</v>
      </c>
      <c r="Q4" s="25"/>
      <c r="R4" s="25"/>
    </row>
    <row r="5" spans="2:18" s="1" customFormat="1" ht="18" customHeight="1" x14ac:dyDescent="0.2">
      <c r="B5" s="2"/>
      <c r="C5" s="2"/>
      <c r="D5" s="24" t="s">
        <v>51</v>
      </c>
      <c r="E5" s="24"/>
      <c r="F5" s="24"/>
      <c r="G5" s="24" t="s">
        <v>50</v>
      </c>
      <c r="H5" s="24"/>
      <c r="I5" s="24"/>
      <c r="J5" s="24" t="s">
        <v>51</v>
      </c>
      <c r="K5" s="24"/>
      <c r="L5" s="24"/>
      <c r="M5" s="24" t="s">
        <v>50</v>
      </c>
      <c r="N5" s="24"/>
      <c r="O5" s="24"/>
      <c r="P5" s="25"/>
      <c r="Q5" s="25"/>
      <c r="R5" s="25"/>
    </row>
    <row r="6" spans="2:18" s="1" customFormat="1" ht="18" customHeight="1" x14ac:dyDescent="0.2">
      <c r="B6" s="2"/>
      <c r="C6" s="2"/>
      <c r="D6" s="3" t="s">
        <v>4</v>
      </c>
      <c r="E6" s="3" t="s">
        <v>5</v>
      </c>
      <c r="F6" s="3" t="s">
        <v>6</v>
      </c>
      <c r="G6" s="3" t="s">
        <v>4</v>
      </c>
      <c r="H6" s="3" t="s">
        <v>5</v>
      </c>
      <c r="I6" s="3" t="s">
        <v>6</v>
      </c>
      <c r="J6" s="3" t="s">
        <v>4</v>
      </c>
      <c r="K6" s="3" t="s">
        <v>5</v>
      </c>
      <c r="L6" s="3" t="s">
        <v>6</v>
      </c>
      <c r="M6" s="3" t="s">
        <v>4</v>
      </c>
      <c r="N6" s="3" t="s">
        <v>5</v>
      </c>
      <c r="O6" s="3" t="s">
        <v>6</v>
      </c>
      <c r="P6" s="4" t="s">
        <v>4</v>
      </c>
      <c r="Q6" s="4" t="s">
        <v>5</v>
      </c>
      <c r="R6" s="4" t="s">
        <v>6</v>
      </c>
    </row>
    <row r="7" spans="2:18" s="1" customFormat="1" ht="18" customHeight="1" x14ac:dyDescent="0.2">
      <c r="B7" s="3" t="s">
        <v>7</v>
      </c>
      <c r="C7" s="3" t="s">
        <v>8</v>
      </c>
      <c r="D7" s="16">
        <v>288779888</v>
      </c>
      <c r="E7" s="16">
        <v>6582</v>
      </c>
      <c r="F7" s="16">
        <v>12779819057</v>
      </c>
      <c r="G7" s="16">
        <v>0</v>
      </c>
      <c r="H7" s="16">
        <v>0</v>
      </c>
      <c r="I7" s="16">
        <v>0</v>
      </c>
      <c r="J7" s="16">
        <v>17853527</v>
      </c>
      <c r="K7" s="16">
        <v>149</v>
      </c>
      <c r="L7" s="16">
        <v>903605456</v>
      </c>
      <c r="M7" s="16">
        <v>6683437</v>
      </c>
      <c r="N7" s="16">
        <v>149</v>
      </c>
      <c r="O7" s="16">
        <v>45778932</v>
      </c>
      <c r="P7" s="17">
        <v>313316852</v>
      </c>
      <c r="Q7" s="17">
        <f>E7+H7+K7+N7</f>
        <v>6880</v>
      </c>
      <c r="R7" s="17">
        <v>13729203445</v>
      </c>
    </row>
    <row r="8" spans="2:18" s="1" customFormat="1" ht="18" customHeight="1" x14ac:dyDescent="0.2">
      <c r="B8" s="3" t="s">
        <v>9</v>
      </c>
      <c r="C8" s="3" t="s">
        <v>10</v>
      </c>
      <c r="D8" s="16">
        <v>681207131</v>
      </c>
      <c r="E8" s="16">
        <v>13837</v>
      </c>
      <c r="F8" s="16">
        <v>35561285354</v>
      </c>
      <c r="G8" s="16">
        <v>8540055</v>
      </c>
      <c r="H8" s="16">
        <v>1332</v>
      </c>
      <c r="I8" s="16">
        <v>170513684</v>
      </c>
      <c r="J8" s="16">
        <v>11647465</v>
      </c>
      <c r="K8" s="16">
        <v>65</v>
      </c>
      <c r="L8" s="16">
        <v>897869447</v>
      </c>
      <c r="M8" s="16">
        <v>15035150</v>
      </c>
      <c r="N8" s="16">
        <v>242</v>
      </c>
      <c r="O8" s="16">
        <v>122979441</v>
      </c>
      <c r="P8" s="17">
        <v>716429801</v>
      </c>
      <c r="Q8" s="17">
        <f t="shared" ref="Q8:Q25" si="0">E8+H8+K8+N8</f>
        <v>15476</v>
      </c>
      <c r="R8" s="17">
        <v>36752647926</v>
      </c>
    </row>
    <row r="9" spans="2:18" s="1" customFormat="1" ht="18" customHeight="1" x14ac:dyDescent="0.2">
      <c r="B9" s="3" t="s">
        <v>11</v>
      </c>
      <c r="C9" s="3" t="s">
        <v>12</v>
      </c>
      <c r="D9" s="16">
        <v>1331760770</v>
      </c>
      <c r="E9" s="16">
        <v>24717</v>
      </c>
      <c r="F9" s="16">
        <v>84353782757</v>
      </c>
      <c r="G9" s="16">
        <v>33511553</v>
      </c>
      <c r="H9" s="16">
        <v>3973</v>
      </c>
      <c r="I9" s="16">
        <v>600062612</v>
      </c>
      <c r="J9" s="16">
        <v>229551504</v>
      </c>
      <c r="K9" s="16">
        <v>294</v>
      </c>
      <c r="L9" s="16">
        <v>31115840190</v>
      </c>
      <c r="M9" s="16">
        <v>194141161</v>
      </c>
      <c r="N9" s="16">
        <v>1267</v>
      </c>
      <c r="O9" s="16">
        <v>1525136644</v>
      </c>
      <c r="P9" s="17">
        <v>1788964988</v>
      </c>
      <c r="Q9" s="17">
        <f t="shared" si="0"/>
        <v>30251</v>
      </c>
      <c r="R9" s="17">
        <v>117594822203</v>
      </c>
    </row>
    <row r="10" spans="2:18" s="1" customFormat="1" ht="18" customHeight="1" x14ac:dyDescent="0.2">
      <c r="B10" s="3" t="s">
        <v>13</v>
      </c>
      <c r="C10" s="3" t="s">
        <v>14</v>
      </c>
      <c r="D10" s="16">
        <v>175088720</v>
      </c>
      <c r="E10" s="16">
        <v>3435</v>
      </c>
      <c r="F10" s="16">
        <v>5234470761</v>
      </c>
      <c r="G10" s="16">
        <v>156020</v>
      </c>
      <c r="H10" s="16">
        <v>8</v>
      </c>
      <c r="I10" s="16">
        <v>870000</v>
      </c>
      <c r="J10" s="16">
        <v>1047506</v>
      </c>
      <c r="K10" s="16">
        <v>22</v>
      </c>
      <c r="L10" s="16">
        <v>66621400</v>
      </c>
      <c r="M10" s="16">
        <v>0</v>
      </c>
      <c r="N10" s="16">
        <v>0</v>
      </c>
      <c r="O10" s="16">
        <v>0</v>
      </c>
      <c r="P10" s="17">
        <v>176292246</v>
      </c>
      <c r="Q10" s="17">
        <f t="shared" si="0"/>
        <v>3465</v>
      </c>
      <c r="R10" s="17">
        <v>5301962161</v>
      </c>
    </row>
    <row r="11" spans="2:18" s="1" customFormat="1" ht="18" customHeight="1" x14ac:dyDescent="0.2">
      <c r="B11" s="3" t="s">
        <v>15</v>
      </c>
      <c r="C11" s="3" t="s">
        <v>16</v>
      </c>
      <c r="D11" s="16">
        <v>151264800</v>
      </c>
      <c r="E11" s="16">
        <v>3288</v>
      </c>
      <c r="F11" s="16">
        <v>5833133423</v>
      </c>
      <c r="G11" s="16">
        <v>0</v>
      </c>
      <c r="H11" s="16">
        <v>0</v>
      </c>
      <c r="I11" s="16">
        <v>0</v>
      </c>
      <c r="J11" s="16">
        <v>4893615</v>
      </c>
      <c r="K11" s="16">
        <v>50</v>
      </c>
      <c r="L11" s="16">
        <v>288249000</v>
      </c>
      <c r="M11" s="16">
        <v>788956</v>
      </c>
      <c r="N11" s="16">
        <v>4</v>
      </c>
      <c r="O11" s="16">
        <v>1957582</v>
      </c>
      <c r="P11" s="17">
        <v>156947371</v>
      </c>
      <c r="Q11" s="17">
        <f t="shared" si="0"/>
        <v>3342</v>
      </c>
      <c r="R11" s="17">
        <v>6123340005</v>
      </c>
    </row>
    <row r="12" spans="2:18" s="1" customFormat="1" ht="18" customHeight="1" x14ac:dyDescent="0.2">
      <c r="B12" s="3" t="s">
        <v>17</v>
      </c>
      <c r="C12" s="3" t="s">
        <v>18</v>
      </c>
      <c r="D12" s="16">
        <v>318826615</v>
      </c>
      <c r="E12" s="16">
        <v>7165</v>
      </c>
      <c r="F12" s="16">
        <v>15452644180</v>
      </c>
      <c r="G12" s="16">
        <v>1700021</v>
      </c>
      <c r="H12" s="16">
        <v>210</v>
      </c>
      <c r="I12" s="16">
        <v>26755620</v>
      </c>
      <c r="J12" s="16">
        <v>9440977</v>
      </c>
      <c r="K12" s="16">
        <v>93</v>
      </c>
      <c r="L12" s="16">
        <v>792531018</v>
      </c>
      <c r="M12" s="16">
        <v>4137644</v>
      </c>
      <c r="N12" s="16">
        <v>123</v>
      </c>
      <c r="O12" s="16">
        <v>35160044</v>
      </c>
      <c r="P12" s="17">
        <v>334105257</v>
      </c>
      <c r="Q12" s="17">
        <f t="shared" si="0"/>
        <v>7591</v>
      </c>
      <c r="R12" s="17">
        <v>16307090862</v>
      </c>
    </row>
    <row r="13" spans="2:18" s="1" customFormat="1" ht="18" customHeight="1" x14ac:dyDescent="0.2">
      <c r="B13" s="3" t="s">
        <v>19</v>
      </c>
      <c r="C13" s="3" t="s">
        <v>20</v>
      </c>
      <c r="D13" s="16">
        <v>272302894</v>
      </c>
      <c r="E13" s="16">
        <v>7149</v>
      </c>
      <c r="F13" s="16">
        <v>13584791329</v>
      </c>
      <c r="G13" s="16">
        <v>987069</v>
      </c>
      <c r="H13" s="16">
        <v>220</v>
      </c>
      <c r="I13" s="16">
        <v>19825310</v>
      </c>
      <c r="J13" s="16">
        <v>19678279</v>
      </c>
      <c r="K13" s="16">
        <v>137</v>
      </c>
      <c r="L13" s="16">
        <v>1420493073</v>
      </c>
      <c r="M13" s="16">
        <v>4655394</v>
      </c>
      <c r="N13" s="16">
        <v>155</v>
      </c>
      <c r="O13" s="16">
        <v>40333439</v>
      </c>
      <c r="P13" s="17">
        <v>297623636</v>
      </c>
      <c r="Q13" s="17">
        <f t="shared" si="0"/>
        <v>7661</v>
      </c>
      <c r="R13" s="17">
        <v>15065443151</v>
      </c>
    </row>
    <row r="14" spans="2:18" s="1" customFormat="1" ht="18" customHeight="1" x14ac:dyDescent="0.2">
      <c r="B14" s="3" t="s">
        <v>21</v>
      </c>
      <c r="C14" s="3" t="s">
        <v>22</v>
      </c>
      <c r="D14" s="16">
        <v>140310204</v>
      </c>
      <c r="E14" s="16">
        <v>3421</v>
      </c>
      <c r="F14" s="16">
        <v>5812653039</v>
      </c>
      <c r="G14" s="16">
        <v>0</v>
      </c>
      <c r="H14" s="16">
        <v>0</v>
      </c>
      <c r="I14" s="16">
        <v>0</v>
      </c>
      <c r="J14" s="16">
        <v>1588338</v>
      </c>
      <c r="K14" s="16">
        <v>15</v>
      </c>
      <c r="L14" s="16">
        <v>35120700</v>
      </c>
      <c r="M14" s="16">
        <v>97744</v>
      </c>
      <c r="N14" s="16">
        <v>3</v>
      </c>
      <c r="O14" s="16">
        <v>898000</v>
      </c>
      <c r="P14" s="17">
        <v>141996286</v>
      </c>
      <c r="Q14" s="17">
        <f t="shared" si="0"/>
        <v>3439</v>
      </c>
      <c r="R14" s="17">
        <v>5848671739</v>
      </c>
    </row>
    <row r="15" spans="2:18" s="1" customFormat="1" ht="18" customHeight="1" x14ac:dyDescent="0.2">
      <c r="B15" s="3" t="s">
        <v>23</v>
      </c>
      <c r="C15" s="3" t="s">
        <v>24</v>
      </c>
      <c r="D15" s="16">
        <v>96738961</v>
      </c>
      <c r="E15" s="16">
        <v>2202</v>
      </c>
      <c r="F15" s="16">
        <v>4731187510</v>
      </c>
      <c r="G15" s="16">
        <v>0</v>
      </c>
      <c r="H15" s="16">
        <v>0</v>
      </c>
      <c r="I15" s="16">
        <v>0</v>
      </c>
      <c r="J15" s="16">
        <v>718949</v>
      </c>
      <c r="K15" s="16">
        <v>12</v>
      </c>
      <c r="L15" s="16">
        <v>45302988</v>
      </c>
      <c r="M15" s="16">
        <v>54200</v>
      </c>
      <c r="N15" s="16">
        <v>2</v>
      </c>
      <c r="O15" s="16">
        <v>346100</v>
      </c>
      <c r="P15" s="17">
        <v>97512110</v>
      </c>
      <c r="Q15" s="17">
        <f t="shared" si="0"/>
        <v>2216</v>
      </c>
      <c r="R15" s="17">
        <v>4776836598</v>
      </c>
    </row>
    <row r="16" spans="2:18" s="1" customFormat="1" ht="18" customHeight="1" x14ac:dyDescent="0.2">
      <c r="B16" s="3" t="s">
        <v>25</v>
      </c>
      <c r="C16" s="3" t="s">
        <v>26</v>
      </c>
      <c r="D16" s="16">
        <v>242020650</v>
      </c>
      <c r="E16" s="16">
        <v>5073</v>
      </c>
      <c r="F16" s="16">
        <v>12305717869</v>
      </c>
      <c r="G16" s="16">
        <v>91600</v>
      </c>
      <c r="H16" s="16">
        <v>8</v>
      </c>
      <c r="I16" s="16">
        <v>984111</v>
      </c>
      <c r="J16" s="16">
        <v>16228905</v>
      </c>
      <c r="K16" s="16">
        <v>157</v>
      </c>
      <c r="L16" s="16">
        <v>999004643</v>
      </c>
      <c r="M16" s="16">
        <v>18630643</v>
      </c>
      <c r="N16" s="16">
        <v>162</v>
      </c>
      <c r="O16" s="16">
        <v>156615922</v>
      </c>
      <c r="P16" s="17">
        <v>276971798</v>
      </c>
      <c r="Q16" s="17">
        <f t="shared" si="0"/>
        <v>5400</v>
      </c>
      <c r="R16" s="17">
        <v>13462322545</v>
      </c>
    </row>
    <row r="17" spans="2:18" s="1" customFormat="1" ht="18" customHeight="1" x14ac:dyDescent="0.2">
      <c r="B17" s="3" t="s">
        <v>27</v>
      </c>
      <c r="C17" s="3" t="s">
        <v>28</v>
      </c>
      <c r="D17" s="16">
        <v>625762636</v>
      </c>
      <c r="E17" s="16">
        <v>12519</v>
      </c>
      <c r="F17" s="16">
        <v>36569254952</v>
      </c>
      <c r="G17" s="16">
        <v>13679977</v>
      </c>
      <c r="H17" s="16">
        <v>835</v>
      </c>
      <c r="I17" s="16">
        <v>177837548</v>
      </c>
      <c r="J17" s="16">
        <v>11256251</v>
      </c>
      <c r="K17" s="16">
        <v>127</v>
      </c>
      <c r="L17" s="16">
        <v>900076483</v>
      </c>
      <c r="M17" s="16">
        <v>8125738</v>
      </c>
      <c r="N17" s="16">
        <v>107</v>
      </c>
      <c r="O17" s="16">
        <v>69350033</v>
      </c>
      <c r="P17" s="17">
        <v>658824602</v>
      </c>
      <c r="Q17" s="17">
        <f t="shared" si="0"/>
        <v>13588</v>
      </c>
      <c r="R17" s="17">
        <v>37716519016</v>
      </c>
    </row>
    <row r="18" spans="2:18" s="1" customFormat="1" ht="18" customHeight="1" x14ac:dyDescent="0.2">
      <c r="B18" s="3" t="s">
        <v>29</v>
      </c>
      <c r="C18" s="3" t="s">
        <v>30</v>
      </c>
      <c r="D18" s="16">
        <v>686034608</v>
      </c>
      <c r="E18" s="16">
        <v>12103</v>
      </c>
      <c r="F18" s="16">
        <v>27490793384</v>
      </c>
      <c r="G18" s="16">
        <v>4060385</v>
      </c>
      <c r="H18" s="16">
        <v>479</v>
      </c>
      <c r="I18" s="16">
        <v>85539080</v>
      </c>
      <c r="J18" s="16">
        <v>26171182</v>
      </c>
      <c r="K18" s="16">
        <v>152</v>
      </c>
      <c r="L18" s="16">
        <v>1873960673</v>
      </c>
      <c r="M18" s="16">
        <v>10618733</v>
      </c>
      <c r="N18" s="16">
        <v>67</v>
      </c>
      <c r="O18" s="16">
        <v>282155984</v>
      </c>
      <c r="P18" s="17">
        <v>726884908</v>
      </c>
      <c r="Q18" s="17">
        <f t="shared" si="0"/>
        <v>12801</v>
      </c>
      <c r="R18" s="17">
        <v>29732449121</v>
      </c>
    </row>
    <row r="19" spans="2:18" s="1" customFormat="1" ht="18" customHeight="1" x14ac:dyDescent="0.2">
      <c r="B19" s="3" t="s">
        <v>31</v>
      </c>
      <c r="C19" s="3" t="s">
        <v>32</v>
      </c>
      <c r="D19" s="16">
        <v>27053369</v>
      </c>
      <c r="E19" s="16">
        <v>1041</v>
      </c>
      <c r="F19" s="16">
        <v>2190643963</v>
      </c>
      <c r="G19" s="16">
        <v>0</v>
      </c>
      <c r="H19" s="16">
        <v>0</v>
      </c>
      <c r="I19" s="16">
        <v>0</v>
      </c>
      <c r="J19" s="16">
        <v>811998</v>
      </c>
      <c r="K19" s="16">
        <v>23</v>
      </c>
      <c r="L19" s="16">
        <v>89109700</v>
      </c>
      <c r="M19" s="16"/>
      <c r="N19" s="16"/>
      <c r="O19" s="16"/>
      <c r="P19" s="17">
        <v>27865367</v>
      </c>
      <c r="Q19" s="17">
        <f t="shared" si="0"/>
        <v>1064</v>
      </c>
      <c r="R19" s="17">
        <v>2279753663</v>
      </c>
    </row>
    <row r="20" spans="2:18" s="1" customFormat="1" ht="18" customHeight="1" x14ac:dyDescent="0.2">
      <c r="B20" s="3" t="s">
        <v>33</v>
      </c>
      <c r="C20" s="3" t="s">
        <v>34</v>
      </c>
      <c r="D20" s="16">
        <v>215312377</v>
      </c>
      <c r="E20" s="16">
        <v>4468</v>
      </c>
      <c r="F20" s="16">
        <v>9448322465</v>
      </c>
      <c r="G20" s="16">
        <v>0</v>
      </c>
      <c r="H20" s="16">
        <v>0</v>
      </c>
      <c r="I20" s="16">
        <v>0</v>
      </c>
      <c r="J20" s="16">
        <v>4567303</v>
      </c>
      <c r="K20" s="16">
        <v>36</v>
      </c>
      <c r="L20" s="16">
        <v>249505000</v>
      </c>
      <c r="M20" s="16">
        <v>768797</v>
      </c>
      <c r="N20" s="16">
        <v>10</v>
      </c>
      <c r="O20" s="16">
        <v>6202625</v>
      </c>
      <c r="P20" s="17">
        <v>220648477</v>
      </c>
      <c r="Q20" s="17">
        <f t="shared" si="0"/>
        <v>4514</v>
      </c>
      <c r="R20" s="17">
        <v>9704030090</v>
      </c>
    </row>
    <row r="21" spans="2:18" s="1" customFormat="1" ht="18" customHeight="1" x14ac:dyDescent="0.2">
      <c r="B21" s="3" t="s">
        <v>35</v>
      </c>
      <c r="C21" s="3" t="s">
        <v>36</v>
      </c>
      <c r="D21" s="16">
        <v>514378720</v>
      </c>
      <c r="E21" s="16">
        <v>8460</v>
      </c>
      <c r="F21" s="16">
        <v>21853536881</v>
      </c>
      <c r="G21" s="16">
        <v>2337475</v>
      </c>
      <c r="H21" s="16">
        <v>332</v>
      </c>
      <c r="I21" s="16">
        <v>45046368</v>
      </c>
      <c r="J21" s="16">
        <v>36926560</v>
      </c>
      <c r="K21" s="16">
        <v>143</v>
      </c>
      <c r="L21" s="16">
        <v>3041510104</v>
      </c>
      <c r="M21" s="16">
        <v>25073691</v>
      </c>
      <c r="N21" s="16">
        <v>294</v>
      </c>
      <c r="O21" s="16">
        <v>182271642</v>
      </c>
      <c r="P21" s="17">
        <v>578716446</v>
      </c>
      <c r="Q21" s="17">
        <f t="shared" si="0"/>
        <v>9229</v>
      </c>
      <c r="R21" s="17">
        <v>25122364995</v>
      </c>
    </row>
    <row r="22" spans="2:18" s="1" customFormat="1" ht="18" customHeight="1" x14ac:dyDescent="0.2">
      <c r="B22" s="3" t="s">
        <v>37</v>
      </c>
      <c r="C22" s="3" t="s">
        <v>38</v>
      </c>
      <c r="D22" s="16">
        <v>114611641</v>
      </c>
      <c r="E22" s="16">
        <v>2587</v>
      </c>
      <c r="F22" s="16">
        <v>4677539292</v>
      </c>
      <c r="G22" s="16">
        <v>6800</v>
      </c>
      <c r="H22" s="16">
        <v>1</v>
      </c>
      <c r="I22" s="16">
        <v>102000</v>
      </c>
      <c r="J22" s="16">
        <v>1225615</v>
      </c>
      <c r="K22" s="16">
        <v>25</v>
      </c>
      <c r="L22" s="16">
        <v>144245000</v>
      </c>
      <c r="M22" s="16">
        <v>30000</v>
      </c>
      <c r="N22" s="16">
        <v>1</v>
      </c>
      <c r="O22" s="16">
        <v>180000</v>
      </c>
      <c r="P22" s="17">
        <v>115874056</v>
      </c>
      <c r="Q22" s="17">
        <f t="shared" si="0"/>
        <v>2614</v>
      </c>
      <c r="R22" s="17">
        <v>4822066292</v>
      </c>
    </row>
    <row r="23" spans="2:18" s="1" customFormat="1" ht="18" customHeight="1" x14ac:dyDescent="0.2">
      <c r="B23" s="3" t="s">
        <v>39</v>
      </c>
      <c r="C23" s="3" t="s">
        <v>40</v>
      </c>
      <c r="D23" s="16">
        <v>140789264</v>
      </c>
      <c r="E23" s="16">
        <v>3634</v>
      </c>
      <c r="F23" s="16">
        <v>6580288167</v>
      </c>
      <c r="G23" s="16">
        <v>0</v>
      </c>
      <c r="H23" s="16">
        <v>0</v>
      </c>
      <c r="I23" s="16">
        <v>0</v>
      </c>
      <c r="J23" s="16">
        <v>3781531</v>
      </c>
      <c r="K23" s="16">
        <v>61</v>
      </c>
      <c r="L23" s="16">
        <v>144593412</v>
      </c>
      <c r="M23" s="16">
        <v>591749</v>
      </c>
      <c r="N23" s="16">
        <v>9</v>
      </c>
      <c r="O23" s="16">
        <v>11443056</v>
      </c>
      <c r="P23" s="17">
        <v>145162544</v>
      </c>
      <c r="Q23" s="17">
        <f t="shared" si="0"/>
        <v>3704</v>
      </c>
      <c r="R23" s="17">
        <v>6736324635</v>
      </c>
    </row>
    <row r="24" spans="2:18" s="1" customFormat="1" ht="18" customHeight="1" x14ac:dyDescent="0.2">
      <c r="B24" s="3" t="s">
        <v>41</v>
      </c>
      <c r="C24" s="3" t="s">
        <v>42</v>
      </c>
      <c r="D24" s="16">
        <v>117893123</v>
      </c>
      <c r="E24" s="16">
        <v>2772</v>
      </c>
      <c r="F24" s="16">
        <v>5845189022</v>
      </c>
      <c r="G24" s="16">
        <v>48400</v>
      </c>
      <c r="H24" s="16">
        <v>25</v>
      </c>
      <c r="I24" s="16">
        <v>2583600</v>
      </c>
      <c r="J24" s="16">
        <v>3478358</v>
      </c>
      <c r="K24" s="16">
        <v>30</v>
      </c>
      <c r="L24" s="16">
        <v>161300959</v>
      </c>
      <c r="M24" s="16">
        <v>2315706</v>
      </c>
      <c r="N24" s="16">
        <v>24</v>
      </c>
      <c r="O24" s="16">
        <v>15349313</v>
      </c>
      <c r="P24" s="17">
        <v>123735587</v>
      </c>
      <c r="Q24" s="17">
        <f t="shared" si="0"/>
        <v>2851</v>
      </c>
      <c r="R24" s="17">
        <v>6024422894</v>
      </c>
    </row>
    <row r="25" spans="2:18" s="1" customFormat="1" ht="18" customHeight="1" x14ac:dyDescent="0.2">
      <c r="B25" s="3" t="s">
        <v>43</v>
      </c>
      <c r="C25" s="3" t="s">
        <v>44</v>
      </c>
      <c r="D25" s="16">
        <v>34371007</v>
      </c>
      <c r="E25" s="16">
        <v>794</v>
      </c>
      <c r="F25" s="16">
        <v>1576482401</v>
      </c>
      <c r="G25" s="16">
        <v>0</v>
      </c>
      <c r="H25" s="16">
        <v>0</v>
      </c>
      <c r="I25" s="16">
        <v>0</v>
      </c>
      <c r="J25" s="16">
        <v>407138</v>
      </c>
      <c r="K25" s="16">
        <v>8</v>
      </c>
      <c r="L25" s="16">
        <v>58158471</v>
      </c>
      <c r="M25" s="16">
        <v>0</v>
      </c>
      <c r="N25" s="16">
        <v>0</v>
      </c>
      <c r="O25" s="16">
        <v>0</v>
      </c>
      <c r="P25" s="17">
        <v>34778145</v>
      </c>
      <c r="Q25" s="17">
        <f t="shared" si="0"/>
        <v>802</v>
      </c>
      <c r="R25" s="17">
        <v>1634640872</v>
      </c>
    </row>
    <row r="26" spans="2:18" s="1" customFormat="1" ht="24.75" customHeight="1" x14ac:dyDescent="0.15">
      <c r="B26" s="7"/>
      <c r="C26" s="4" t="s">
        <v>45</v>
      </c>
      <c r="D26" s="17">
        <f t="shared" ref="D26:R26" si="1">SUM(D7:D25)</f>
        <v>6174507378</v>
      </c>
      <c r="E26" s="17">
        <f t="shared" si="1"/>
        <v>125247</v>
      </c>
      <c r="F26" s="17">
        <f t="shared" si="1"/>
        <v>311881535806</v>
      </c>
      <c r="G26" s="17">
        <f>SUM(G7:G25)</f>
        <v>65119355</v>
      </c>
      <c r="H26" s="17">
        <f>SUM(H7:H25)</f>
        <v>7423</v>
      </c>
      <c r="I26" s="17">
        <f>SUM(I7:I25)</f>
        <v>1130119933</v>
      </c>
      <c r="J26" s="17">
        <f t="shared" si="1"/>
        <v>401275001</v>
      </c>
      <c r="K26" s="17">
        <f t="shared" si="1"/>
        <v>1599</v>
      </c>
      <c r="L26" s="17">
        <f t="shared" si="1"/>
        <v>43227097717</v>
      </c>
      <c r="M26" s="17">
        <f>SUM(M7:M25)</f>
        <v>291748743</v>
      </c>
      <c r="N26" s="17">
        <f>SUM(N7:N25)</f>
        <v>2619</v>
      </c>
      <c r="O26" s="17">
        <f>SUM(O7:O25)</f>
        <v>2496158757</v>
      </c>
      <c r="P26" s="17">
        <f t="shared" si="1"/>
        <v>6932650477</v>
      </c>
      <c r="Q26" s="17">
        <f t="shared" si="1"/>
        <v>136888</v>
      </c>
      <c r="R26" s="17">
        <f t="shared" si="1"/>
        <v>358734912213</v>
      </c>
    </row>
    <row r="27" spans="2:18" x14ac:dyDescent="0.2">
      <c r="P27" s="6"/>
      <c r="Q27" s="6"/>
      <c r="R27" s="6"/>
    </row>
    <row r="28" spans="2:18" x14ac:dyDescent="0.2">
      <c r="P28" s="8"/>
      <c r="Q28" s="8"/>
      <c r="R28" s="8"/>
    </row>
  </sheetData>
  <mergeCells count="9">
    <mergeCell ref="G4:I4"/>
    <mergeCell ref="D4:F4"/>
    <mergeCell ref="M4:O4"/>
    <mergeCell ref="J4:L4"/>
    <mergeCell ref="P4:R5"/>
    <mergeCell ref="G5:I5"/>
    <mergeCell ref="D5:F5"/>
    <mergeCell ref="M5:O5"/>
    <mergeCell ref="J5:L5"/>
  </mergeCells>
  <pageMargins left="0.39370078740157483" right="0.39370078740157483" top="0.98425196850393704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Totalt</vt:lpstr>
      <vt:lpstr>Eiendomsmeglingsforetak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 Haatveit</dc:creator>
  <cp:lastModifiedBy>Wilhelm Mohn Grøstad</cp:lastModifiedBy>
  <cp:lastPrinted>2013-04-23T10:59:17Z</cp:lastPrinted>
  <dcterms:created xsi:type="dcterms:W3CDTF">2013-04-16T08:28:11Z</dcterms:created>
  <dcterms:modified xsi:type="dcterms:W3CDTF">2013-04-23T11:00:58Z</dcterms:modified>
</cp:coreProperties>
</file>