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60EFAB3C-9432-49E3-8211-78CD9CA37A0E}" xr6:coauthVersionLast="47" xr6:coauthVersionMax="47" xr10:uidLastSave="{00000000-0000-0000-0000-000000000000}"/>
  <workbookProtection workbookAlgorithmName="SHA-512" workbookHashValue="tRuGFjpWjVBirkzVp+iMHE+mTAj7h7thotqqB3hYLXebI3N3rudz65uhn5KA24JqSUOerweESRE3TFfwCUe9SQ==" workbookSaltValue="B5XajZP6cyNsiWpMWHeGow==" workbookSpinCount="100000" lockStructure="1"/>
  <bookViews>
    <workbookView xWindow="-120" yWindow="-120" windowWidth="29040" windowHeight="15720" tabRatio="681" xr2:uid="{00000000-000D-0000-FFFF-FFFF00000000}"/>
  </bookViews>
  <sheets>
    <sheet name="Forside" sheetId="9" r:id="rId1"/>
    <sheet name="E-pengeforetak" sheetId="6" r:id="rId2"/>
    <sheet name="Beregningsmetode_e" sheetId="7" r:id="rId3"/>
  </sheets>
  <definedNames>
    <definedName name="_xlnm.Print_Area" localSheetId="2">Beregningsmetode_e!$A$1:$D$45</definedName>
    <definedName name="_xlnm.Print_Area" localSheetId="1">'E-pengeforetak'!$A$1:$D$75</definedName>
    <definedName name="_xlnm.Print_Area" localSheetId="0">Forside!$A$1:$F$27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7" l="1"/>
  <c r="C73" i="6"/>
  <c r="C72" i="6"/>
  <c r="C71" i="6"/>
  <c r="C41" i="7"/>
  <c r="C43" i="7" s="1"/>
  <c r="C42" i="7"/>
  <c r="C69" i="6" l="1"/>
  <c r="D69" i="6" l="1"/>
  <c r="D47" i="6" s="1"/>
  <c r="C31" i="6" l="1"/>
  <c r="BF1" i="9" l="1"/>
  <c r="BE1" i="9" l="1"/>
  <c r="AA1" i="9" l="1"/>
  <c r="AA2" i="9"/>
  <c r="C51" i="6" l="1"/>
  <c r="C43" i="6"/>
  <c r="C65" i="6"/>
  <c r="B12" i="9" l="1"/>
  <c r="AA3" i="9"/>
  <c r="AI2" i="9" l="1"/>
  <c r="CD1" i="9"/>
  <c r="CF1" i="9" s="1"/>
  <c r="CH1" i="9" s="1"/>
  <c r="CJ1" i="9" s="1"/>
  <c r="CL1" i="9" s="1"/>
  <c r="CN1" i="9" s="1"/>
  <c r="CP1" i="9" s="1"/>
  <c r="CR1" i="9" s="1"/>
  <c r="CT1" i="9" s="1"/>
  <c r="BI1" i="9"/>
  <c r="BD1" i="9"/>
  <c r="BC1" i="9"/>
  <c r="BB1" i="9"/>
  <c r="AI1" i="9"/>
  <c r="P1" i="7" l="1"/>
  <c r="Q1" i="7" s="1"/>
  <c r="P2" i="7"/>
  <c r="Q2" i="7" s="1"/>
  <c r="C8" i="7"/>
  <c r="C9" i="7" s="1"/>
  <c r="C74" i="6" s="1"/>
  <c r="C23" i="7"/>
  <c r="C30" i="7"/>
  <c r="C36" i="7"/>
  <c r="R1" i="6"/>
  <c r="S1" i="6" s="1"/>
  <c r="R2" i="6"/>
  <c r="S2" i="6" s="1"/>
  <c r="D51" i="6"/>
  <c r="E51" i="6" s="1"/>
  <c r="C58" i="6"/>
  <c r="C66" i="6" s="1"/>
  <c r="E43" i="7" l="1"/>
</calcChain>
</file>

<file path=xl/sharedStrings.xml><?xml version="1.0" encoding="utf-8"?>
<sst xmlns="http://schemas.openxmlformats.org/spreadsheetml/2006/main" count="172" uniqueCount="155">
  <si>
    <t>Foretakets revisor (navn):</t>
  </si>
  <si>
    <t>Foretakets revisor (org.nr.):</t>
  </si>
  <si>
    <t>Foretakets regnskapsfører (org.nr.):</t>
  </si>
  <si>
    <t>Kroner</t>
  </si>
  <si>
    <t>Balanse</t>
  </si>
  <si>
    <t>Andre fordringer og eiendeler</t>
  </si>
  <si>
    <t xml:space="preserve">Sum eiendeler </t>
  </si>
  <si>
    <t>Innskutt egenkapital</t>
  </si>
  <si>
    <t>Betalbar skatt og skyldige offentlige avgifter</t>
  </si>
  <si>
    <t>Inntekter:</t>
  </si>
  <si>
    <t>Sum inntekter</t>
  </si>
  <si>
    <t>Kostnader:</t>
  </si>
  <si>
    <t>Sum kostnader</t>
  </si>
  <si>
    <t>Beregningsmetode A: Faste kostnader</t>
  </si>
  <si>
    <t>Utgifter til personal og administration</t>
  </si>
  <si>
    <t>Av- og nedskriving av materielle og immaterielle aktiva</t>
  </si>
  <si>
    <t>Andre driftskostnader</t>
  </si>
  <si>
    <t>Kapitalkrav: 10 prosent av faste kostnader</t>
  </si>
  <si>
    <t>Kryss</t>
  </si>
  <si>
    <t>Beregningsmetode B: Betalingsvolum</t>
  </si>
  <si>
    <t>a. 4,0 prosent av BV inntil 5 mill. euro</t>
  </si>
  <si>
    <t>b. 2,5 prosent over 5 mill. euro inntil 10 mill. euro</t>
  </si>
  <si>
    <t>c. 1,0 prosent av BV over 10 mill. euro inntil 100 mill. euro</t>
  </si>
  <si>
    <t>d. 0,5 prosent av BV over 100 mill. euro inntil 250 mill. euro</t>
  </si>
  <si>
    <t>e. 0,25 prosent over 250 mill. euro</t>
  </si>
  <si>
    <t>Sum (a-e)</t>
  </si>
  <si>
    <t>Beregningsmetode C: Nettoinntekter</t>
  </si>
  <si>
    <t>Mottatte provisjoner og gebyrer (+/-)</t>
  </si>
  <si>
    <t>Andre driftsinntekter (+/-)</t>
  </si>
  <si>
    <t>Nettoinntekter (NT) i alt (+/-)</t>
  </si>
  <si>
    <t>a. 10 prosent av NT fra 0 - 2,5 mill. euro</t>
  </si>
  <si>
    <t>b. 8,0 prosent av NT over 2,5 mill. euro - 5,0 mill. euro</t>
  </si>
  <si>
    <t>c. 6,0 prosent av NT over 5,0 mill. euro - 25,0 mill. euro</t>
  </si>
  <si>
    <t>d. 3,0 prosent av NT over 25,0 mill. euro - 50,0 mill. euro</t>
  </si>
  <si>
    <t>e. 1,5 prosent over 50,0 mill. euro</t>
  </si>
  <si>
    <t>31.12.</t>
  </si>
  <si>
    <t>30.06.</t>
  </si>
  <si>
    <r>
      <t xml:space="preserve">Foretakets regnskapsfører </t>
    </r>
    <r>
      <rPr>
        <sz val="8"/>
        <color indexed="8"/>
        <rFont val="Arial"/>
        <family val="2"/>
      </rPr>
      <t xml:space="preserve">(hvis det brukes regnskapsfører) </t>
    </r>
    <r>
      <rPr>
        <b/>
        <sz val="8"/>
        <color indexed="8"/>
        <rFont val="Arial"/>
        <family val="2"/>
      </rPr>
      <t>(navn):</t>
    </r>
  </si>
  <si>
    <r>
      <t>Resultatregnskap</t>
    </r>
    <r>
      <rPr>
        <sz val="14"/>
        <color indexed="8"/>
        <rFont val="Arial"/>
        <family val="2"/>
      </rPr>
      <t xml:space="preserve"> (akkumulert)</t>
    </r>
  </si>
  <si>
    <t>Faste kostnader i alt</t>
  </si>
  <si>
    <t>Omregningsfaktorer ved bruk av metode B og C. (Sett kryss i en av cellene)</t>
  </si>
  <si>
    <t>Samlet betalingsvolum (dvs. sum betalingstransaksjoner siste 12 måneder)</t>
  </si>
  <si>
    <t>BV = 1/12 av samlet betalingsvolum (ved oppstart, beregnet månedsvolum)</t>
  </si>
  <si>
    <t>Netto renteinntekter (+/-)</t>
  </si>
  <si>
    <t>Er foretaket også agent for et utenlandsk betalingsforetak: JA/NEI</t>
  </si>
  <si>
    <t>Annen gjeld</t>
  </si>
  <si>
    <r>
      <t xml:space="preserve">Hvis selskapet kun yter betalingstjenester som anført i forskrift om finansforetak og finanskonsern § 14-4, annet ledd  a). 
                                                                                                                                                               </t>
    </r>
    <r>
      <rPr>
        <b/>
        <sz val="8"/>
        <color indexed="8"/>
        <rFont val="Arial"/>
        <family val="2"/>
      </rPr>
      <t>Omregningsfaktor 0,5</t>
    </r>
    <r>
      <rPr>
        <sz val="8"/>
        <color indexed="8"/>
        <rFont val="Arial"/>
        <family val="2"/>
      </rPr>
      <t>. Sett kryss (x)</t>
    </r>
  </si>
  <si>
    <t>Krav til startkapital jf.§ 3-4 (2) i finansforetaksloven og konsesjonsbrev</t>
  </si>
  <si>
    <t xml:space="preserve">Kontroll av egenkapital </t>
  </si>
  <si>
    <t>Adskilte klientmidler, jf. finansforetaksloven § 13-18</t>
  </si>
  <si>
    <t>Varige driftsmidler og finansielle anleggsmidler</t>
  </si>
  <si>
    <t>Ansvarlig lånekapital</t>
  </si>
  <si>
    <t>Resultat etter skatt for perioden</t>
  </si>
  <si>
    <t>Sum ansvarlig kapital ved utgang av perioden</t>
  </si>
  <si>
    <t>Ansvarlig kapital minus kapitalkrav</t>
  </si>
  <si>
    <t>Ansvarlig person for oppfølging av hvitvaskingsregelverket, navn:</t>
  </si>
  <si>
    <t>Differanse mellom klientmidler og klientansvar</t>
  </si>
  <si>
    <t>Klientansvar ifølge regnskapet</t>
  </si>
  <si>
    <t xml:space="preserve">Bankinnskudd, kontanter og lignende </t>
  </si>
  <si>
    <t>Sum egenkapital og forpliktelser</t>
  </si>
  <si>
    <t>Antall undersøkelser i henhold til hvitvaskingsloven § 25 som ble foretatt i rapporteringsperioden,
men som ikke resulterte i melding til ØKOKRIM</t>
  </si>
  <si>
    <t>Antall meldinger om mistenkelige transaksjoner 
som er sendt til ØKOKRIM i rapporteringsperioden, i henhold til hvitvaskingsloven § 26:</t>
  </si>
  <si>
    <t>Har foretaket agenter eller filialer: JA/NEI</t>
  </si>
  <si>
    <t>Har det vært stedlig og/eller dokumentbasert kontroll?</t>
  </si>
  <si>
    <t>Antall transaksjoner i rapporteringsperioden</t>
  </si>
  <si>
    <t>Antall unike kunder som har gjennomført transaksjoner i rapporteringsperioden</t>
  </si>
  <si>
    <t>Rapporteringsskjema for e-pengeforetak</t>
  </si>
  <si>
    <t>Sum ansvarlig kapital ved utgangen av perioden</t>
  </si>
  <si>
    <t>Kapitalkrav etter beregningsmetode a,b eller c + 2 % (posten over)</t>
  </si>
  <si>
    <t>2 prosent av gjennomsnittsverdien for de siste 6 måneder av e-pengeforetakets gjeld knyttet til utestående elektroniske penger</t>
  </si>
  <si>
    <t>VERSJONSNUMMER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</si>
  <si>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</si>
  <si>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</si>
  <si>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</si>
  <si>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</si>
  <si>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</si>
  <si>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</si>
  <si>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</si>
  <si>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</si>
  <si>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</si>
  <si>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</si>
  <si>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</si>
  <si>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</si>
  <si>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versjonNr</t>
  </si>
  <si>
    <t>VersjonsID</t>
  </si>
  <si>
    <t>orgnr</t>
  </si>
  <si>
    <t>ÅR</t>
  </si>
  <si>
    <t>mnd</t>
  </si>
  <si>
    <t>Antall datakolonner</t>
  </si>
  <si>
    <t>Arknavn</t>
  </si>
  <si>
    <t>konsIkkeKons</t>
  </si>
  <si>
    <t>SA/IRB</t>
  </si>
  <si>
    <t>i dokumentet</t>
  </si>
  <si>
    <t>Dette er skjemaversjonens CREATION DATE</t>
  </si>
  <si>
    <t>FORETAKETS NAVN:</t>
  </si>
  <si>
    <t>ORGANISASJONSNUMMER:</t>
  </si>
  <si>
    <t>B</t>
  </si>
  <si>
    <t>SISTE DAG I RAPPORTERINGSPERIODEN:</t>
  </si>
  <si>
    <t>RAPPORTERINGSPERIODE:</t>
  </si>
  <si>
    <t>D</t>
  </si>
  <si>
    <t>E</t>
  </si>
  <si>
    <t>RAPPORTERINGSÅR:</t>
  </si>
  <si>
    <t>KONTAKTPERSON:</t>
  </si>
  <si>
    <t>EPOST:</t>
  </si>
  <si>
    <t>TELEFONNUMMER:</t>
  </si>
  <si>
    <t>Kapitalkrav: Sum (a-e) * omregningsfaktor (dvs. enten 0,5/1,0)</t>
  </si>
  <si>
    <t>Kapitalkrav:  Sum (a-e)  *  omregningsfaktor (dvs. enten 0,5/1,0)</t>
  </si>
  <si>
    <t>Forklar differansen mellomd adskilte klientmidler og klientansvar (med tekst)</t>
  </si>
  <si>
    <t>Skattekostnader</t>
  </si>
  <si>
    <t>Antall initierte betalingstransaksjoner, siste 12 måneder (EBA guideline 5.5, 5.6, 5.7)</t>
  </si>
  <si>
    <t>Verdi av initierte betalingstransaksjoner, siste 12 måneder (EBA guideline 7.1, 7.3, 7.4)</t>
  </si>
  <si>
    <t>Antall adganger gitt til betalingskontoer, siste 12 måneder (EBA guideline 5.8, 5.9, 5.10)</t>
  </si>
  <si>
    <t>Antall brukere av kontoinformasjonstjenester, siste 12 måneder (EBA guideline 7.2, 7.3, 7.4)</t>
  </si>
  <si>
    <t>EBA/GL/2017/08</t>
  </si>
  <si>
    <t>Hvis JA, fyll ut punktene nedenfor. For ytterligere informasjon se EBA guideline</t>
  </si>
  <si>
    <t>Verdi i NOK av forespørsler om tilbakebetaling mottatt, siste 12 måneder (EBA guideline 5.1, 5.2, 5.3, 5.4)</t>
  </si>
  <si>
    <t>Antall kontroller med agent/filial, siste 12 måneder</t>
  </si>
  <si>
    <t>Hvis JA, hvilket betalings-/e-pengeforetak er foretaket agent for?</t>
  </si>
  <si>
    <t xml:space="preserve">Gjennomsnittlig månedlig sum av betalingstjenester foretaket har utført i rapporteringsperioden </t>
  </si>
  <si>
    <t>Kapitalkrav hentet fra beregningsmetode A</t>
  </si>
  <si>
    <t xml:space="preserve">Kapitalkrav hentet fra beregningsmetode B </t>
  </si>
  <si>
    <t xml:space="preserve">Kapitalkrav hentet fra beregningsmetode C </t>
  </si>
  <si>
    <t>Har foretaket  tillatelse til å yte betalingsfulllmaktstjenester?  JA/NEI</t>
  </si>
  <si>
    <t>Størrelse på garanti/forsikring i kroner</t>
  </si>
  <si>
    <t>For foretak med tillatelse til å yte betalingsfullmakt eller kontoinformasjonstjenester</t>
  </si>
  <si>
    <t>Kan foretaket bekrefte at det har en forsikring/garanti som tilfredsstiller krav jf finansforetaksloven § 2-10 annet ledd og EBA/GL/2017/08 JA/NEI</t>
  </si>
  <si>
    <t>Har foretaket tillatelse til å yte kontoinformasjonstjenester?  JA/NEI</t>
  </si>
  <si>
    <t>Kan foretaket bekrefte at det har en forsikring/garanti som tilfredsstiller krav jf finansforetaksloven § 2-10a tredje ledd og EBA/GL/2017/08 JA/NEI</t>
  </si>
  <si>
    <r>
      <t>Hvis selskapet yter betalingstjenester som anført i forskrift om finansforetak og finanskonsern § 14-4, annet ledd  b).
                                                                                                                                                               Om</t>
    </r>
    <r>
      <rPr>
        <b/>
        <sz val="8"/>
        <color indexed="8"/>
        <rFont val="Arial"/>
        <family val="2"/>
      </rPr>
      <t>regningsfaktor 1,0</t>
    </r>
    <r>
      <rPr>
        <sz val="8"/>
        <color indexed="8"/>
        <rFont val="Arial"/>
        <family val="2"/>
      </rPr>
      <t>. Sett kryss (x)</t>
    </r>
  </si>
  <si>
    <t xml:space="preserve">Total verdi i NOK på transaksjonene til høyrisikoland, som nevnt i foregående spørsmål. </t>
  </si>
  <si>
    <t xml:space="preserve">Total verdi i NOK på transaksjonene til andre høyrisikoland, som nevnt i foregående spørsmål. </t>
  </si>
  <si>
    <t xml:space="preserve">Antall kunder som har gjennomført transaksjoner i rapporteringsperioden, og som av foretaket er klassifisert som høyrisikokunder. </t>
  </si>
  <si>
    <t>FORRETNINGSADRESSE:</t>
  </si>
  <si>
    <t xml:space="preserve">Sikring av klientmidler </t>
  </si>
  <si>
    <t>Hvis foretaket har, hva er Garanti fra forsikringsforetak/bank, jf. finansforetaksloven § 13-18</t>
  </si>
  <si>
    <t>Utsatt skattefordel</t>
  </si>
  <si>
    <t>Immaterielle eiendeler</t>
  </si>
  <si>
    <t>Antall transaksjoner til høyrisikoland, jf. hvitvaskingsforskriften § 4-10, i rapporteringsperioden</t>
  </si>
  <si>
    <t>Antall transaksjoner til andre land foretaket selv anser som høyrisiko, i rapporteringsperioden</t>
  </si>
  <si>
    <t>Andre kostnader fra konsesjonspliktig virksomhet (kun e-pengevirksomhet)</t>
  </si>
  <si>
    <t>Kostnader som ikke er knyttet til e-pengevirksomhet</t>
  </si>
  <si>
    <t>Andre inntekter fra konsesjonspliktig virksomhet (kun e-pengevirksomhet)</t>
  </si>
  <si>
    <t>Inntekter som ikke er knyttet til e-pengevirksomhet</t>
  </si>
  <si>
    <r>
      <t xml:space="preserve">E-pengeforetak skal ved utløpet av hvert halvår foreta regnskapsinnberetning til Finanstilsynet, jf. § 2-10 i forskrift om finansforetak og finanskonsern.                                                     </t>
    </r>
    <r>
      <rPr>
        <b/>
        <sz val="12"/>
        <color theme="1"/>
        <rFont val="Arial"/>
        <family val="2"/>
      </rPr>
      <t xml:space="preserve">          Alle hvite felter skal fylles ut, med mindre annet står eksplisitt.</t>
    </r>
    <r>
      <rPr>
        <sz val="8"/>
        <color theme="1"/>
        <rFont val="Arial"/>
        <family val="2"/>
      </rPr>
      <t xml:space="preserve">
</t>
    </r>
  </si>
  <si>
    <t>Provisjonsinntekter fra konsesjonspliktig virksomhet (kun e-pengevirksomhet)</t>
  </si>
  <si>
    <t>Provisjonskostnader fra konsesjonspliktig virksomhet (kun e-pengevirksomhet)</t>
  </si>
  <si>
    <t>KRT-1097</t>
  </si>
  <si>
    <t>Andre fradragsposter jf. § 7 i forskrift om beregning av ansvarlig kapital for banker mv.</t>
  </si>
  <si>
    <t>Opptjent egenkapital (Kapital fra revisorgodkjent delsårsresultat som kan medregnes som ansvarlig kapital jf. Forskrift om beregning av ansvarlig kapital for banker mv. § 3 sjette punkt, skal inkluderes her)</t>
  </si>
  <si>
    <t>Resultat hittil i år (Skal kun fylles ut for rapportering for første halvår. Delårsresultat som er tatt med i linjen over skal ikke med her)</t>
  </si>
  <si>
    <t>Krav til startkapital jf.§ 3-4 (2) i finansforetaksloven og konsesjonsbrev (hentes fra fanen 'E-pengeforetak')</t>
  </si>
  <si>
    <t>Det er tre forskjellige metoder for beregning av kapitalkrav, og e-pengeforetak skal til enhver tid inneha en ansvarlig kapital beregnet i samsvar med en av følgende tre metoder, og aldri lavere enn startkapitalen.
Metode A som er regnet ut etter foregående års faste kostnader, og metode B og C som er beregnet etter formler gitt i forskrift om finansforetak og finanskonsern § 14-4.
Foretaket skal benytte den metoden som gir høyest krav til kapital.</t>
  </si>
  <si>
    <t>Rapportering for E-Pengeforetak</t>
  </si>
  <si>
    <t>EXCELMAL GYLDIG FRA:  2025-12-31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</si>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</sst>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6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sz val="8"/>
      <color rgb="FFFF0000"/>
      <name val="Arial"/>
      <family val="2"/>
    </font>
    <font>
      <sz val="14"/>
      <color indexed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0" tint="-4.9989318521683403E-2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9" fillId="0" borderId="0"/>
    <xf numFmtId="0" fontId="19" fillId="0" borderId="0"/>
    <xf numFmtId="0" fontId="21" fillId="0" borderId="0"/>
    <xf numFmtId="0" fontId="22" fillId="0" borderId="0"/>
    <xf numFmtId="0" fontId="21" fillId="0" borderId="0"/>
  </cellStyleXfs>
  <cellXfs count="98">
    <xf numFmtId="0" fontId="0" fillId="0" borderId="0" xfId="0"/>
    <xf numFmtId="0" fontId="1" fillId="0" borderId="1" xfId="0" applyFont="1" applyBorder="1" applyAlignment="1" applyProtection="1">
      <alignment horizontal="left" vertical="center"/>
      <protection locked="0"/>
    </xf>
    <xf numFmtId="0" fontId="1" fillId="2" borderId="0" xfId="0" applyFont="1" applyFill="1"/>
    <xf numFmtId="0" fontId="3" fillId="2" borderId="0" xfId="0" applyFont="1" applyFill="1"/>
    <xf numFmtId="0" fontId="1" fillId="0" borderId="0" xfId="0" applyFont="1"/>
    <xf numFmtId="0" fontId="1" fillId="2" borderId="0" xfId="0" applyFont="1" applyFill="1" applyAlignment="1">
      <alignment wrapText="1"/>
    </xf>
    <xf numFmtId="0" fontId="1" fillId="3" borderId="0" xfId="0" applyFont="1" applyFill="1"/>
    <xf numFmtId="0" fontId="1" fillId="0" borderId="0" xfId="0" applyFont="1" applyAlignment="1">
      <alignment wrapText="1"/>
    </xf>
    <xf numFmtId="0" fontId="0" fillId="2" borderId="0" xfId="0" applyFill="1"/>
    <xf numFmtId="0" fontId="1" fillId="3" borderId="0" xfId="0" applyFont="1" applyFill="1" applyAlignment="1">
      <alignment wrapText="1"/>
    </xf>
    <xf numFmtId="0" fontId="1" fillId="2" borderId="0" xfId="0" quotePrefix="1" applyFont="1" applyFill="1" applyAlignment="1">
      <alignment wrapText="1"/>
    </xf>
    <xf numFmtId="16" fontId="1" fillId="2" borderId="0" xfId="0" quotePrefix="1" applyNumberFormat="1" applyFont="1" applyFill="1"/>
    <xf numFmtId="0" fontId="7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11" fillId="2" borderId="0" xfId="0" applyFont="1" applyFill="1"/>
    <xf numFmtId="0" fontId="7" fillId="4" borderId="2" xfId="0" applyFont="1" applyFill="1" applyBorder="1" applyAlignment="1">
      <alignment vertical="center"/>
    </xf>
    <xf numFmtId="0" fontId="12" fillId="4" borderId="2" xfId="0" applyFont="1" applyFill="1" applyBorder="1"/>
    <xf numFmtId="0" fontId="8" fillId="4" borderId="1" xfId="0" applyFont="1" applyFill="1" applyBorder="1"/>
    <xf numFmtId="0" fontId="8" fillId="4" borderId="4" xfId="0" applyFont="1" applyFill="1" applyBorder="1"/>
    <xf numFmtId="0" fontId="7" fillId="4" borderId="2" xfId="0" applyFont="1" applyFill="1" applyBorder="1"/>
    <xf numFmtId="0" fontId="8" fillId="4" borderId="1" xfId="0" applyFont="1" applyFill="1" applyBorder="1" applyAlignment="1">
      <alignment horizontal="right"/>
    </xf>
    <xf numFmtId="14" fontId="8" fillId="4" borderId="3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wrapText="1"/>
    </xf>
    <xf numFmtId="0" fontId="7" fillId="4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0" fontId="6" fillId="2" borderId="0" xfId="0" applyFont="1" applyFill="1"/>
    <xf numFmtId="0" fontId="8" fillId="4" borderId="4" xfId="0" applyFont="1" applyFill="1" applyBorder="1" applyAlignment="1">
      <alignment vertical="center"/>
    </xf>
    <xf numFmtId="0" fontId="8" fillId="4" borderId="0" xfId="0" applyFont="1" applyFill="1" applyAlignment="1">
      <alignment horizontal="left" vertical="center"/>
    </xf>
    <xf numFmtId="0" fontId="18" fillId="3" borderId="0" xfId="0" applyFont="1" applyFill="1"/>
    <xf numFmtId="0" fontId="8" fillId="4" borderId="0" xfId="0" applyFont="1" applyFill="1"/>
    <xf numFmtId="0" fontId="20" fillId="2" borderId="0" xfId="3" applyFont="1" applyFill="1" applyAlignment="1">
      <alignment horizontal="center"/>
    </xf>
    <xf numFmtId="0" fontId="20" fillId="2" borderId="0" xfId="2" applyFont="1" applyFill="1" applyAlignment="1">
      <alignment horizontal="center"/>
    </xf>
    <xf numFmtId="1" fontId="20" fillId="2" borderId="0" xfId="4" applyNumberFormat="1" applyFont="1" applyFill="1" applyAlignment="1">
      <alignment horizontal="center"/>
    </xf>
    <xf numFmtId="0" fontId="20" fillId="2" borderId="0" xfId="5" applyFont="1" applyFill="1" applyAlignment="1">
      <alignment horizontal="center"/>
    </xf>
    <xf numFmtId="0" fontId="20" fillId="2" borderId="0" xfId="4" applyFont="1" applyFill="1" applyAlignment="1">
      <alignment horizontal="center"/>
    </xf>
    <xf numFmtId="0" fontId="20" fillId="2" borderId="0" xfId="6" applyFont="1" applyFill="1" applyAlignment="1">
      <alignment horizontal="center"/>
    </xf>
    <xf numFmtId="0" fontId="19" fillId="2" borderId="0" xfId="2" applyFill="1"/>
    <xf numFmtId="0" fontId="20" fillId="2" borderId="0" xfId="2" applyFont="1" applyFill="1"/>
    <xf numFmtId="0" fontId="16" fillId="2" borderId="0" xfId="2" applyFont="1" applyFill="1"/>
    <xf numFmtId="16" fontId="20" fillId="2" borderId="0" xfId="2" quotePrefix="1" applyNumberFormat="1" applyFont="1" applyFill="1" applyAlignment="1">
      <alignment horizontal="center"/>
    </xf>
    <xf numFmtId="0" fontId="21" fillId="2" borderId="0" xfId="2" applyFont="1" applyFill="1"/>
    <xf numFmtId="0" fontId="20" fillId="2" borderId="0" xfId="3" applyFont="1" applyFill="1"/>
    <xf numFmtId="0" fontId="23" fillId="4" borderId="8" xfId="5" applyFont="1" applyFill="1" applyBorder="1"/>
    <xf numFmtId="0" fontId="23" fillId="2" borderId="8" xfId="5" applyFont="1" applyFill="1" applyBorder="1" applyAlignment="1" applyProtection="1">
      <alignment horizontal="center" vertical="center"/>
      <protection locked="0"/>
    </xf>
    <xf numFmtId="0" fontId="23" fillId="4" borderId="6" xfId="5" applyFont="1" applyFill="1" applyBorder="1"/>
    <xf numFmtId="0" fontId="19" fillId="2" borderId="0" xfId="2" applyFill="1" applyAlignment="1">
      <alignment vertical="center"/>
    </xf>
    <xf numFmtId="0" fontId="25" fillId="2" borderId="0" xfId="2" applyFont="1" applyFill="1"/>
    <xf numFmtId="0" fontId="26" fillId="2" borderId="0" xfId="2" applyFont="1" applyFill="1"/>
    <xf numFmtId="0" fontId="19" fillId="0" borderId="0" xfId="2"/>
    <xf numFmtId="14" fontId="23" fillId="4" borderId="9" xfId="5" applyNumberFormat="1" applyFont="1" applyFill="1" applyBorder="1" applyAlignment="1">
      <alignment horizontal="center" vertical="center"/>
    </xf>
    <xf numFmtId="0" fontId="23" fillId="2" borderId="10" xfId="5" applyFont="1" applyFill="1" applyBorder="1" applyAlignment="1" applyProtection="1">
      <alignment horizontal="center" vertical="center"/>
      <protection locked="0"/>
    </xf>
    <xf numFmtId="0" fontId="23" fillId="2" borderId="11" xfId="5" applyFont="1" applyFill="1" applyBorder="1" applyAlignment="1" applyProtection="1">
      <alignment horizontal="center" vertical="center"/>
      <protection locked="0"/>
    </xf>
    <xf numFmtId="0" fontId="23" fillId="2" borderId="6" xfId="5" applyFont="1" applyFill="1" applyBorder="1" applyAlignment="1" applyProtection="1">
      <alignment horizontal="left" vertical="center"/>
      <protection locked="0"/>
    </xf>
    <xf numFmtId="0" fontId="8" fillId="3" borderId="0" xfId="0" applyFont="1" applyFill="1"/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8" fillId="4" borderId="1" xfId="0" applyFont="1" applyFill="1" applyBorder="1" applyAlignment="1">
      <alignment wrapText="1"/>
    </xf>
    <xf numFmtId="0" fontId="23" fillId="2" borderId="6" xfId="5" applyFont="1" applyFill="1" applyBorder="1" applyAlignment="1" applyProtection="1">
      <alignment vertical="center"/>
      <protection locked="0"/>
    </xf>
    <xf numFmtId="3" fontId="5" fillId="0" borderId="4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left" vertical="center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8" fillId="4" borderId="1" xfId="0" applyNumberFormat="1" applyFont="1" applyFill="1" applyBorder="1"/>
    <xf numFmtId="3" fontId="8" fillId="4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 applyProtection="1">
      <alignment horizontal="right" vertical="center"/>
      <protection locked="0"/>
    </xf>
    <xf numFmtId="3" fontId="15" fillId="4" borderId="1" xfId="1" applyNumberFormat="1" applyFont="1" applyFill="1" applyBorder="1" applyAlignment="1" applyProtection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3" fontId="1" fillId="3" borderId="0" xfId="0" applyNumberFormat="1" applyFont="1" applyFill="1"/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3" fontId="5" fillId="3" borderId="0" xfId="0" applyNumberFormat="1" applyFont="1" applyFill="1" applyAlignment="1">
      <alignment horizontal="center" vertical="center"/>
    </xf>
    <xf numFmtId="3" fontId="8" fillId="4" borderId="3" xfId="0" applyNumberFormat="1" applyFont="1" applyFill="1" applyBorder="1" applyAlignment="1">
      <alignment horizontal="right"/>
    </xf>
    <xf numFmtId="3" fontId="13" fillId="3" borderId="0" xfId="0" applyNumberFormat="1" applyFont="1" applyFill="1" applyAlignment="1">
      <alignment horizontal="center"/>
    </xf>
    <xf numFmtId="3" fontId="8" fillId="4" borderId="3" xfId="0" applyNumberFormat="1" applyFont="1" applyFill="1" applyBorder="1" applyAlignment="1">
      <alignment horizontal="right" vertical="center"/>
    </xf>
    <xf numFmtId="0" fontId="5" fillId="3" borderId="0" xfId="0" applyFont="1" applyFill="1"/>
    <xf numFmtId="3" fontId="5" fillId="3" borderId="0" xfId="0" applyNumberFormat="1" applyFont="1" applyFill="1"/>
    <xf numFmtId="3" fontId="8" fillId="3" borderId="0" xfId="0" applyNumberFormat="1" applyFont="1" applyFill="1"/>
    <xf numFmtId="3" fontId="7" fillId="4" borderId="2" xfId="0" applyNumberFormat="1" applyFont="1" applyFill="1" applyBorder="1"/>
    <xf numFmtId="3" fontId="8" fillId="4" borderId="1" xfId="0" applyNumberFormat="1" applyFont="1" applyFill="1" applyBorder="1" applyAlignment="1">
      <alignment horizontal="left"/>
    </xf>
    <xf numFmtId="3" fontId="7" fillId="4" borderId="3" xfId="0" applyNumberFormat="1" applyFont="1" applyFill="1" applyBorder="1"/>
    <xf numFmtId="3" fontId="1" fillId="2" borderId="0" xfId="0" applyNumberFormat="1" applyFont="1" applyFill="1"/>
    <xf numFmtId="3" fontId="17" fillId="0" borderId="1" xfId="1" applyNumberFormat="1" applyFont="1" applyFill="1" applyBorder="1" applyAlignment="1" applyProtection="1">
      <alignment horizontal="left" vertical="center"/>
      <protection locked="0"/>
    </xf>
    <xf numFmtId="3" fontId="1" fillId="0" borderId="0" xfId="0" applyNumberFormat="1" applyFont="1"/>
    <xf numFmtId="3" fontId="8" fillId="4" borderId="0" xfId="0" applyNumberFormat="1" applyFont="1" applyFill="1" applyAlignment="1">
      <alignment horizontal="right"/>
    </xf>
    <xf numFmtId="3" fontId="8" fillId="4" borderId="4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Alignment="1">
      <alignment horizontal="right"/>
    </xf>
    <xf numFmtId="0" fontId="6" fillId="3" borderId="0" xfId="0" applyFont="1" applyFill="1"/>
    <xf numFmtId="0" fontId="15" fillId="4" borderId="0" xfId="2" applyFont="1" applyFill="1" applyAlignment="1">
      <alignment horizontal="center"/>
    </xf>
    <xf numFmtId="0" fontId="24" fillId="4" borderId="6" xfId="5" applyFont="1" applyFill="1" applyBorder="1" applyAlignment="1">
      <alignment horizontal="center" vertical="center"/>
    </xf>
    <xf numFmtId="0" fontId="24" fillId="4" borderId="12" xfId="5" applyFont="1" applyFill="1" applyBorder="1" applyAlignment="1">
      <alignment horizontal="center" vertical="center"/>
    </xf>
    <xf numFmtId="0" fontId="24" fillId="4" borderId="7" xfId="5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7" fillId="0" borderId="0" xfId="2" applyFont="1" applyFill="1" applyAlignment="1">
      <alignment horizontal="center"/>
    </xf>
    <xf numFmtId="0" fontId="23" fillId="4" borderId="6" xfId="2" applyFont="1" applyFill="1" applyBorder="1" applyAlignment="1">
      <alignment horizontal="center" vertical="center"/>
    </xf>
    <xf numFmtId="0" fontId="23" fillId="4" borderId="12" xfId="2" applyFont="1" applyFill="1" applyBorder="1" applyAlignment="1">
      <alignment horizontal="center" vertical="center"/>
    </xf>
    <xf numFmtId="0" fontId="23" fillId="4" borderId="7" xfId="2" applyFont="1" applyFill="1" applyBorder="1" applyAlignment="1">
      <alignment horizontal="center" vertical="center"/>
    </xf>
  </cellXfs>
  <cellStyles count="7">
    <cellStyle name="Hyperkobling" xfId="1" builtinId="8"/>
    <cellStyle name="Normal" xfId="0" builtinId="0"/>
    <cellStyle name="Normal 2" xfId="4" xr:uid="{00000000-0005-0000-0000-000002000000}"/>
    <cellStyle name="Normal 3" xfId="6" xr:uid="{00000000-0005-0000-0000-000003000000}"/>
    <cellStyle name="Normal 39" xfId="3" xr:uid="{00000000-0005-0000-0000-000004000000}"/>
    <cellStyle name="Normal 7" xfId="2" xr:uid="{00000000-0005-0000-0000-000005000000}"/>
    <cellStyle name="Normal_Rappo062 2" xfId="5" xr:uid="{00000000-0005-0000-0000-000006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276960</xdr:colOff>
      <xdr:row>4</xdr:row>
      <xdr:rowOff>90655</xdr:rowOff>
    </xdr:from>
    <xdr:to>
      <xdr:col>7</xdr:col>
      <xdr:colOff>874340</xdr:colOff>
      <xdr:row>22</xdr:row>
      <xdr:rowOff>66675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430485" y="890755"/>
          <a:ext cx="4702655" cy="3662195"/>
        </a:xfrm>
        <a:prstGeom prst="rect">
          <a:avLst/>
        </a:prstGeom>
        <a:solidFill>
          <a:schemeClr val="bg1">
            <a:lumMod val="95000"/>
          </a:schemeClr>
        </a:solidFill>
        <a:ln w="952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Veiledning til utfylling av skjemaet</a:t>
          </a:r>
          <a:endParaRPr lang="nb-NO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nb-NO" sz="1000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Forsiden:</a:t>
          </a:r>
          <a:endParaRPr lang="nb-NO" sz="10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</a:t>
          </a:r>
          <a:r>
            <a:rPr lang="nb-NO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Fyll inn all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hvite felt.</a:t>
          </a:r>
          <a:endParaRPr lang="nb-NO" sz="1000">
            <a:effectLst/>
          </a:endParaRPr>
        </a:p>
        <a:p>
          <a:endParaRPr lang="nb-NO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Skjemaet:</a:t>
          </a:r>
        </a:p>
        <a:p>
          <a:r>
            <a:rPr lang="nb-NO" sz="1000" b="1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Fyll ut alle felter i arkfanen(e),</a:t>
          </a:r>
          <a:r>
            <a:rPr lang="nb-NO" sz="1000" b="1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med mindre annet står eksplisitt.</a:t>
          </a:r>
        </a:p>
        <a:p>
          <a:endParaRPr lang="nb-NO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Alle</a:t>
          </a:r>
          <a:r>
            <a:rPr lang="nb-NO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poster skal rapporteres i norske kroner, med mindre annet står eksplisitt. </a:t>
          </a:r>
          <a:endParaRPr lang="nb-NO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b-NO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Hvis foretaket har en annen regnskapsvaluta må dette konverteres til norske kroner basert på valutakurs siste dag i   rapporteringsperioden. Foretakene må benytte Norges banks valutakurser.</a:t>
          </a:r>
        </a:p>
        <a:p>
          <a:endParaRPr lang="nb-NO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Fargekoden som benyttes i skjemaet, skal forstås som følger: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 hvite feltene skal fylles ut av foretaket.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 de mørkegrå feltene er enkle beregninger som foretas i skjemaet.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    </a:t>
          </a:r>
        </a:p>
        <a:p>
          <a:pPr marL="0" indent="0"/>
          <a:r>
            <a:rPr lang="nb-NO" sz="10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Frister:</a:t>
          </a:r>
        </a:p>
        <a:p>
          <a:pPr marL="0" indent="0"/>
          <a:r>
            <a:rPr lang="nb-NO" sz="100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Rapporteringsfristen for 1.halvårsrapportering er 1.oktober inneværende år.</a:t>
          </a:r>
        </a:p>
        <a:p>
          <a:pPr marL="0" indent="0"/>
          <a:r>
            <a:rPr lang="nb-NO" sz="100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Rapporteringsfristen for årsrapportering</a:t>
          </a:r>
          <a:r>
            <a:rPr lang="nb-NO" sz="100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er 1.april året etter.</a:t>
          </a:r>
        </a:p>
        <a:p>
          <a:pPr marL="0" indent="0"/>
          <a:endParaRPr lang="nb-NO" sz="1000" u="non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nb-NO" sz="1000" b="1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HUSK - revisors årsberegning og revidert årsregnskap for forrige år må vedlegges i rapporteringen for 1.halvår. (frist 1.oktober).</a:t>
          </a:r>
          <a:endParaRPr lang="nb-NO" sz="1000" b="1" u="non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ba.europa.eu/documents/10180/1901998/Final+Guidelines+on+PII+under+PSD2+%28EBA-GL-2017-08%29.pdf" TargetMode="External"/><Relationship Id="rId1" Type="http://schemas.openxmlformats.org/officeDocument/2006/relationships/hyperlink" Target="https://eba.europa.eu/documents/10180/1901998/Final+Guidelines+on+PII+under+PSD2+%28EBA-GL-2017-08%29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CZ203"/>
  <sheetViews>
    <sheetView tabSelected="1" zoomScaleNormal="100" workbookViewId="0">
      <selection activeCell="B8" sqref="B8"/>
    </sheetView>
  </sheetViews>
  <sheetFormatPr baseColWidth="10" defaultColWidth="11.42578125" defaultRowHeight="11.25"/>
  <cols>
    <col min="1" max="1" width="15.85546875" style="50" customWidth="1"/>
    <col min="2" max="2" width="42" style="50" customWidth="1"/>
    <col min="3" max="3" width="36.5703125" style="50" customWidth="1"/>
    <col min="4" max="4" width="42.85546875" style="50" customWidth="1"/>
    <col min="5" max="5" width="38.7109375" style="50" customWidth="1"/>
    <col min="6" max="7" width="11.42578125" style="38" customWidth="1"/>
    <col min="8" max="8" width="16.42578125" style="38" customWidth="1"/>
    <col min="9" max="58" width="11.42578125" style="38" customWidth="1"/>
    <col min="59" max="59" width="14.7109375" style="38" customWidth="1"/>
    <col min="60" max="78" width="11.42578125" style="38" customWidth="1"/>
    <col min="79" max="85" width="11.42578125" style="39"/>
    <col min="86" max="16384" width="11.42578125" style="38"/>
  </cols>
  <sheetData>
    <row r="1" spans="1:104" s="33" customFormat="1">
      <c r="A1" s="88" t="s">
        <v>70</v>
      </c>
      <c r="B1" s="32" t="s">
        <v>146</v>
      </c>
      <c r="AA1" s="33">
        <f ca="1">(YEAR(NOW())) +1</f>
        <v>2027</v>
      </c>
      <c r="AI1" s="33">
        <f ca="1">(YEAR(NOW()))</f>
        <v>2026</v>
      </c>
      <c r="BA1" s="34">
        <v>2</v>
      </c>
      <c r="BB1" s="33">
        <f>D16</f>
        <v>0</v>
      </c>
      <c r="BC1" s="33">
        <f>A2</f>
        <v>273</v>
      </c>
      <c r="BD1" s="33">
        <f>D8</f>
        <v>0</v>
      </c>
      <c r="BE1" s="33">
        <f>C12</f>
        <v>2025</v>
      </c>
      <c r="BF1" s="35" t="str">
        <f>IF(D12="1.kvartal",CONCATENATE("3"),IF(D12="1.halvår",CONCATENATE("6"),IF(D12="1.-3.kvartal",CONCATENATE("9"),IF(D12="År",CONCATENATE("12"),""))))</f>
        <v>12</v>
      </c>
      <c r="BG1" s="35">
        <v>10</v>
      </c>
      <c r="BH1" s="36" t="s">
        <v>71</v>
      </c>
      <c r="BI1" s="33">
        <f>IF(B16="Konsolidert",2,IF(B16="Ikke-Konsolidert",1,IF(B16="",-1)))</f>
        <v>-1</v>
      </c>
      <c r="BJ1" s="32">
        <v>0</v>
      </c>
      <c r="CA1" s="33" t="s">
        <v>72</v>
      </c>
      <c r="CB1" s="33">
        <v>999999001</v>
      </c>
      <c r="CC1" s="33" t="s">
        <v>73</v>
      </c>
      <c r="CD1" s="33">
        <f>+CB1+1</f>
        <v>999999002</v>
      </c>
      <c r="CE1" s="33" t="s">
        <v>74</v>
      </c>
      <c r="CF1" s="33">
        <f>+CD1+1</f>
        <v>999999003</v>
      </c>
      <c r="CG1" s="33" t="s">
        <v>75</v>
      </c>
      <c r="CH1" s="33">
        <f>+CF1+1</f>
        <v>999999004</v>
      </c>
      <c r="CI1" s="33" t="s">
        <v>76</v>
      </c>
      <c r="CJ1" s="33">
        <f>+CH1+1</f>
        <v>999999005</v>
      </c>
      <c r="CK1" s="33" t="s">
        <v>77</v>
      </c>
      <c r="CL1" s="33">
        <f>+CJ1+1</f>
        <v>999999006</v>
      </c>
      <c r="CM1" s="33" t="s">
        <v>78</v>
      </c>
      <c r="CN1" s="33">
        <f>+CL1+1</f>
        <v>999999007</v>
      </c>
      <c r="CO1" s="33" t="s">
        <v>79</v>
      </c>
      <c r="CP1" s="33">
        <f>+CN1+1</f>
        <v>999999008</v>
      </c>
      <c r="CQ1" s="33" t="s">
        <v>80</v>
      </c>
      <c r="CR1" s="33">
        <f>+CP1+1</f>
        <v>999999009</v>
      </c>
      <c r="CS1" s="33" t="s">
        <v>81</v>
      </c>
      <c r="CT1" s="33">
        <f>+CR1+1</f>
        <v>999999010</v>
      </c>
      <c r="CU1" s="37"/>
      <c r="CV1" s="37"/>
      <c r="CW1" s="37"/>
      <c r="CX1" s="37"/>
    </row>
    <row r="2" spans="1:104" s="39" customFormat="1">
      <c r="A2" s="88">
        <v>273</v>
      </c>
      <c r="AA2" s="33">
        <f ca="1">(YEAR(NOW()))</f>
        <v>2026</v>
      </c>
      <c r="AI2" s="33">
        <f ca="1">(YEAR(NOW())-1)</f>
        <v>2025</v>
      </c>
      <c r="BA2" s="36" t="s">
        <v>82</v>
      </c>
      <c r="BB2" s="33" t="s">
        <v>83</v>
      </c>
      <c r="BC2" s="36" t="s">
        <v>84</v>
      </c>
      <c r="BD2" s="33" t="s">
        <v>85</v>
      </c>
      <c r="BE2" s="33" t="s">
        <v>86</v>
      </c>
      <c r="BF2" s="33" t="s">
        <v>87</v>
      </c>
      <c r="BG2" s="36" t="s">
        <v>88</v>
      </c>
      <c r="BH2" s="36" t="s">
        <v>89</v>
      </c>
      <c r="BI2" s="33" t="s">
        <v>90</v>
      </c>
      <c r="BJ2" s="32" t="s">
        <v>91</v>
      </c>
    </row>
    <row r="3" spans="1:104" ht="12.75">
      <c r="A3" s="42"/>
      <c r="B3" s="38"/>
      <c r="C3" s="38"/>
      <c r="D3" s="38"/>
      <c r="E3" s="38"/>
      <c r="AA3" s="33">
        <f ca="1">(YEAR(NOW())-1)</f>
        <v>2025</v>
      </c>
      <c r="AI3" s="33"/>
      <c r="BA3" s="36"/>
      <c r="BB3" s="33"/>
      <c r="BC3" s="36"/>
      <c r="BD3" s="33"/>
      <c r="BE3" s="33"/>
      <c r="BF3" s="33"/>
      <c r="BG3" s="36"/>
      <c r="BH3" s="36"/>
      <c r="BI3" s="33"/>
      <c r="BJ3" s="32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</row>
    <row r="4" spans="1:104" ht="27.75" customHeight="1">
      <c r="A4" s="40"/>
      <c r="B4" s="94" t="s">
        <v>152</v>
      </c>
      <c r="C4" s="94"/>
      <c r="D4" s="94"/>
      <c r="E4" s="94"/>
      <c r="F4" s="94"/>
      <c r="G4" s="94"/>
      <c r="H4" s="94"/>
      <c r="BA4" s="36"/>
      <c r="BB4" s="33"/>
      <c r="BC4" s="33"/>
      <c r="BD4" s="33"/>
      <c r="BE4" s="33"/>
      <c r="BF4" s="41"/>
      <c r="BG4" s="33" t="s">
        <v>92</v>
      </c>
      <c r="BH4" s="41"/>
      <c r="BI4" s="33"/>
      <c r="BJ4" s="32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</row>
    <row r="5" spans="1:104" ht="12.75">
      <c r="A5" s="40"/>
      <c r="B5" s="42"/>
      <c r="C5" s="42"/>
      <c r="D5" s="42"/>
      <c r="E5" s="42"/>
      <c r="BA5" s="39"/>
      <c r="BB5" s="43" t="s">
        <v>93</v>
      </c>
      <c r="BC5" s="39"/>
      <c r="BD5" s="39"/>
      <c r="BE5" s="39"/>
      <c r="BF5" s="39"/>
      <c r="BG5" s="39"/>
      <c r="BH5" s="39"/>
      <c r="BI5" s="39"/>
      <c r="BJ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</row>
    <row r="6" spans="1:104" ht="12.75">
      <c r="A6" s="40"/>
      <c r="B6" s="42"/>
      <c r="C6" s="42"/>
      <c r="D6" s="42"/>
      <c r="E6" s="42"/>
      <c r="BA6" s="39"/>
      <c r="BB6" s="39"/>
      <c r="BC6" s="39"/>
      <c r="BD6" s="39"/>
      <c r="BE6" s="39"/>
      <c r="BF6" s="39"/>
      <c r="BG6" s="39"/>
      <c r="BH6" s="39"/>
      <c r="BI6" s="39"/>
      <c r="BJ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</row>
    <row r="7" spans="1:104" ht="20.100000000000001" customHeight="1">
      <c r="A7" s="40"/>
      <c r="B7" s="46" t="s">
        <v>94</v>
      </c>
      <c r="C7" s="44" t="s">
        <v>132</v>
      </c>
      <c r="D7" s="44" t="s">
        <v>95</v>
      </c>
      <c r="E7" s="38"/>
      <c r="BA7" s="39"/>
      <c r="BB7" s="39"/>
      <c r="BC7" s="39"/>
      <c r="BD7" s="39"/>
      <c r="BE7" s="39"/>
      <c r="BF7" s="39"/>
      <c r="BG7" s="39"/>
      <c r="BH7" s="39"/>
      <c r="BI7" s="39"/>
      <c r="BJ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</row>
    <row r="8" spans="1:104" ht="20.100000000000001" customHeight="1">
      <c r="A8" s="40"/>
      <c r="B8" s="59"/>
      <c r="C8" s="45"/>
      <c r="D8" s="45"/>
      <c r="E8" s="38"/>
      <c r="BA8" s="39"/>
      <c r="BB8" s="39"/>
      <c r="BC8" s="39"/>
      <c r="BD8" s="39"/>
      <c r="BE8" s="39"/>
      <c r="BF8" s="39"/>
      <c r="BG8" s="39"/>
      <c r="BH8" s="39"/>
      <c r="BI8" s="39"/>
      <c r="BJ8" s="39"/>
      <c r="CA8" s="39" t="s">
        <v>96</v>
      </c>
      <c r="CB8" s="39">
        <v>295</v>
      </c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</row>
    <row r="9" spans="1:104" ht="20.100000000000001" customHeight="1">
      <c r="A9" s="40"/>
      <c r="B9" s="46" t="s">
        <v>102</v>
      </c>
      <c r="C9" s="44" t="s">
        <v>103</v>
      </c>
      <c r="D9" s="44" t="s">
        <v>104</v>
      </c>
      <c r="E9" s="38"/>
      <c r="BA9" s="39"/>
      <c r="BB9" s="39"/>
      <c r="BC9" s="39"/>
      <c r="BD9" s="39"/>
      <c r="BE9" s="39"/>
      <c r="BF9" s="39"/>
      <c r="BG9" s="39"/>
      <c r="BH9" s="39"/>
      <c r="BI9" s="39"/>
      <c r="BJ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</row>
    <row r="10" spans="1:104" ht="20.100000000000001" customHeight="1">
      <c r="A10" s="40"/>
      <c r="B10" s="54"/>
      <c r="C10" s="45"/>
      <c r="D10" s="45"/>
      <c r="E10" s="38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</row>
    <row r="11" spans="1:104" ht="20.100000000000001" customHeight="1">
      <c r="A11" s="40"/>
      <c r="B11" s="46" t="s">
        <v>97</v>
      </c>
      <c r="C11" s="46" t="s">
        <v>101</v>
      </c>
      <c r="D11" s="44" t="s">
        <v>98</v>
      </c>
      <c r="E11" s="38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</row>
    <row r="12" spans="1:104" ht="20.100000000000001" customHeight="1">
      <c r="A12" s="40"/>
      <c r="B12" s="51" t="str">
        <f>IF(AND(C12&lt;&gt;"",D12&lt;&gt;""),CONCATENATE(RIGHT(C12,4),"-",IF(D12="1.halvår",CONCATENATE("06-30"),IF(D12="År",CONCATENATE("12-31"),""))))</f>
        <v>2025-12-31</v>
      </c>
      <c r="C12" s="52">
        <v>2025</v>
      </c>
      <c r="D12" s="53" t="s">
        <v>154</v>
      </c>
      <c r="E12" s="38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CA12" s="39" t="s">
        <v>96</v>
      </c>
      <c r="CB12" s="39">
        <v>296</v>
      </c>
      <c r="CC12" s="39" t="s">
        <v>99</v>
      </c>
      <c r="CD12" s="39">
        <v>297</v>
      </c>
      <c r="CE12" s="39" t="s">
        <v>100</v>
      </c>
      <c r="CF12" s="39">
        <v>298</v>
      </c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</row>
    <row r="13" spans="1:104" ht="27.75" customHeight="1">
      <c r="A13" s="40"/>
      <c r="B13" s="95" t="s">
        <v>153</v>
      </c>
      <c r="C13" s="96"/>
      <c r="D13" s="97"/>
      <c r="E13" s="38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</row>
    <row r="14" spans="1:104" ht="15" customHeight="1">
      <c r="A14" s="40"/>
      <c r="B14" s="89"/>
      <c r="C14" s="90"/>
      <c r="D14" s="91"/>
      <c r="E14" s="47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</row>
    <row r="15" spans="1:104" ht="4.5" customHeight="1">
      <c r="A15" s="48"/>
      <c r="B15" s="48"/>
      <c r="C15" s="48"/>
      <c r="D15" s="48"/>
      <c r="E15" s="38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</row>
    <row r="16" spans="1:104" ht="20.100000000000001" customHeight="1">
      <c r="A16" s="48"/>
      <c r="B16" s="48"/>
      <c r="C16" s="48"/>
      <c r="D16" s="48"/>
      <c r="E16" s="38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</row>
    <row r="17" spans="1:104" ht="12">
      <c r="A17" s="48"/>
      <c r="B17" s="48"/>
      <c r="C17" s="48"/>
      <c r="D17" s="48"/>
      <c r="E17" s="38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</row>
    <row r="18" spans="1:104" ht="12">
      <c r="A18" s="48"/>
      <c r="B18" s="48"/>
      <c r="C18" s="48"/>
      <c r="D18" s="48"/>
      <c r="E18" s="38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</row>
    <row r="19" spans="1:104" ht="12">
      <c r="A19" s="48"/>
      <c r="B19" s="48"/>
      <c r="C19" s="48"/>
      <c r="D19" s="48"/>
      <c r="E19" s="38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</row>
    <row r="20" spans="1:104" ht="15.75" customHeight="1">
      <c r="A20" s="48"/>
      <c r="B20" s="48"/>
      <c r="C20" s="48"/>
      <c r="D20" s="48"/>
      <c r="E20" s="48"/>
    </row>
    <row r="21" spans="1:104" ht="17.25" customHeight="1">
      <c r="A21" s="48"/>
      <c r="B21" s="48"/>
      <c r="C21" s="48"/>
      <c r="D21" s="48"/>
      <c r="E21" s="48"/>
    </row>
    <row r="22" spans="1:104" ht="12">
      <c r="A22" s="48"/>
      <c r="B22" s="48"/>
      <c r="C22" s="48"/>
      <c r="D22" s="48"/>
      <c r="E22" s="48"/>
    </row>
    <row r="23" spans="1:104" ht="12">
      <c r="A23" s="48"/>
      <c r="B23" s="48"/>
      <c r="C23" s="48"/>
      <c r="D23" s="48"/>
      <c r="E23" s="48"/>
    </row>
    <row r="24" spans="1:104" ht="12">
      <c r="A24" s="48"/>
      <c r="B24" s="48"/>
      <c r="C24" s="48"/>
      <c r="D24" s="48"/>
      <c r="E24" s="48"/>
    </row>
    <row r="25" spans="1:104" ht="12">
      <c r="A25" s="48"/>
      <c r="B25" s="48"/>
      <c r="C25" s="48"/>
      <c r="D25" s="48"/>
      <c r="E25" s="48"/>
    </row>
    <row r="26" spans="1:104" ht="40.5" customHeight="1">
      <c r="A26" s="48"/>
      <c r="B26" s="48"/>
      <c r="C26" s="48"/>
      <c r="D26" s="48"/>
      <c r="E26" s="48"/>
    </row>
    <row r="27" spans="1:104">
      <c r="A27" s="38"/>
      <c r="B27" s="38"/>
      <c r="C27" s="38"/>
      <c r="D27" s="38"/>
      <c r="E27" s="38"/>
    </row>
    <row r="28" spans="1:104">
      <c r="A28" s="38"/>
      <c r="B28" s="38"/>
      <c r="C28" s="38"/>
      <c r="D28" s="38"/>
      <c r="E28" s="38"/>
    </row>
    <row r="29" spans="1:104">
      <c r="A29" s="38"/>
      <c r="B29" s="38"/>
      <c r="C29" s="38"/>
      <c r="D29" s="38"/>
      <c r="E29" s="38"/>
    </row>
    <row r="30" spans="1:104">
      <c r="A30" s="38"/>
      <c r="B30" s="38"/>
      <c r="C30" s="38"/>
      <c r="D30" s="38"/>
      <c r="E30" s="38"/>
    </row>
    <row r="31" spans="1:104">
      <c r="A31" s="38"/>
      <c r="B31" s="38"/>
      <c r="C31" s="38"/>
      <c r="D31" s="38"/>
      <c r="E31" s="38"/>
    </row>
    <row r="32" spans="1:104" ht="12.75">
      <c r="A32" s="4"/>
      <c r="B32" s="38"/>
      <c r="C32" s="38"/>
      <c r="D32" s="38"/>
      <c r="E32" s="38"/>
    </row>
    <row r="33" spans="1:5">
      <c r="A33" s="38"/>
      <c r="B33" s="38"/>
      <c r="C33" s="38"/>
      <c r="D33" s="38"/>
      <c r="E33" s="38"/>
    </row>
    <row r="34" spans="1:5">
      <c r="A34" s="38"/>
      <c r="B34" s="38"/>
      <c r="C34" s="38"/>
      <c r="D34" s="38"/>
      <c r="E34" s="38"/>
    </row>
    <row r="35" spans="1:5">
      <c r="A35" s="38"/>
      <c r="B35" s="38"/>
      <c r="C35" s="38"/>
      <c r="D35" s="38"/>
      <c r="E35" s="38"/>
    </row>
    <row r="36" spans="1:5">
      <c r="A36" s="38"/>
      <c r="B36" s="38"/>
      <c r="C36" s="38"/>
      <c r="D36" s="38"/>
      <c r="E36" s="38"/>
    </row>
    <row r="37" spans="1:5">
      <c r="A37" s="38"/>
      <c r="B37" s="38"/>
      <c r="C37" s="38"/>
      <c r="D37" s="38"/>
      <c r="E37" s="38"/>
    </row>
    <row r="38" spans="1:5">
      <c r="A38" s="38"/>
      <c r="B38" s="38"/>
      <c r="C38" s="38"/>
      <c r="D38" s="38"/>
      <c r="E38" s="38"/>
    </row>
    <row r="39" spans="1:5">
      <c r="A39" s="38"/>
      <c r="B39" s="38"/>
      <c r="C39" s="38"/>
      <c r="D39" s="38"/>
      <c r="E39" s="38"/>
    </row>
    <row r="40" spans="1:5" ht="12.75" customHeight="1">
      <c r="A40" s="38"/>
      <c r="B40" s="38"/>
      <c r="C40" s="38"/>
      <c r="D40" s="38"/>
      <c r="E40" s="38"/>
    </row>
    <row r="41" spans="1:5">
      <c r="A41" s="38"/>
      <c r="B41" s="38"/>
      <c r="C41" s="38"/>
      <c r="D41" s="38"/>
      <c r="E41" s="38"/>
    </row>
    <row r="42" spans="1:5" ht="12.75" customHeight="1">
      <c r="A42" s="38"/>
      <c r="B42" s="38"/>
      <c r="C42" s="38"/>
      <c r="D42" s="38"/>
      <c r="E42" s="38"/>
    </row>
    <row r="43" spans="1:5">
      <c r="A43" s="38"/>
      <c r="B43" s="38"/>
      <c r="C43" s="38"/>
      <c r="D43" s="38"/>
      <c r="E43" s="38"/>
    </row>
    <row r="44" spans="1:5">
      <c r="A44" s="38"/>
      <c r="B44" s="38"/>
      <c r="C44" s="38"/>
      <c r="D44" s="38"/>
      <c r="E44" s="38"/>
    </row>
    <row r="45" spans="1:5">
      <c r="A45" s="38"/>
      <c r="B45" s="38"/>
      <c r="C45" s="38"/>
      <c r="D45" s="38"/>
      <c r="E45" s="38"/>
    </row>
    <row r="46" spans="1:5">
      <c r="A46" s="38"/>
      <c r="B46" s="38"/>
      <c r="C46" s="38"/>
      <c r="D46" s="38"/>
      <c r="E46" s="38"/>
    </row>
    <row r="47" spans="1:5">
      <c r="A47" s="38"/>
      <c r="B47" s="38"/>
      <c r="C47" s="38"/>
      <c r="D47" s="38"/>
      <c r="E47" s="38"/>
    </row>
    <row r="48" spans="1:5">
      <c r="A48" s="38"/>
      <c r="B48" s="38"/>
      <c r="C48" s="38"/>
      <c r="D48" s="38"/>
      <c r="E48" s="38"/>
    </row>
    <row r="49" spans="1:5">
      <c r="A49" s="38"/>
      <c r="B49" s="38"/>
      <c r="C49" s="38"/>
      <c r="D49" s="38"/>
      <c r="E49" s="38"/>
    </row>
    <row r="50" spans="1:5">
      <c r="A50" s="38"/>
      <c r="B50" s="38"/>
      <c r="C50" s="38"/>
      <c r="D50" s="38"/>
      <c r="E50" s="38"/>
    </row>
    <row r="51" spans="1:5">
      <c r="A51" s="38"/>
      <c r="B51" s="38"/>
      <c r="C51" s="38"/>
      <c r="D51" s="38"/>
      <c r="E51" s="38"/>
    </row>
    <row r="52" spans="1:5">
      <c r="A52" s="38"/>
      <c r="B52" s="38"/>
      <c r="C52" s="38"/>
      <c r="D52" s="38"/>
      <c r="E52" s="38"/>
    </row>
    <row r="53" spans="1:5">
      <c r="A53" s="38"/>
      <c r="B53" s="38"/>
      <c r="C53" s="38"/>
      <c r="D53" s="38"/>
      <c r="E53" s="38"/>
    </row>
    <row r="54" spans="1:5">
      <c r="A54" s="38"/>
      <c r="B54" s="38"/>
      <c r="C54" s="38"/>
      <c r="D54" s="38"/>
      <c r="E54" s="38"/>
    </row>
    <row r="55" spans="1:5">
      <c r="A55" s="38"/>
      <c r="B55" s="38"/>
      <c r="C55" s="38"/>
      <c r="D55" s="38"/>
      <c r="E55" s="38"/>
    </row>
    <row r="56" spans="1:5">
      <c r="A56" s="38"/>
      <c r="B56" s="38"/>
      <c r="C56" s="38"/>
      <c r="D56" s="38"/>
      <c r="E56" s="38"/>
    </row>
    <row r="57" spans="1:5">
      <c r="A57" s="38"/>
      <c r="B57" s="38"/>
      <c r="C57" s="38"/>
      <c r="D57" s="38"/>
      <c r="E57" s="38"/>
    </row>
    <row r="58" spans="1:5">
      <c r="A58" s="38"/>
      <c r="B58" s="38"/>
      <c r="C58" s="38"/>
      <c r="D58" s="38"/>
      <c r="E58" s="38"/>
    </row>
    <row r="59" spans="1:5">
      <c r="A59" s="38"/>
      <c r="B59" s="38"/>
      <c r="C59" s="38"/>
      <c r="D59" s="38"/>
      <c r="E59" s="38"/>
    </row>
    <row r="60" spans="1:5">
      <c r="A60" s="38"/>
      <c r="B60" s="38"/>
      <c r="C60" s="38"/>
      <c r="D60" s="38"/>
      <c r="E60" s="38"/>
    </row>
    <row r="61" spans="1:5">
      <c r="A61" s="38"/>
      <c r="B61" s="38"/>
      <c r="C61" s="38"/>
      <c r="D61" s="38"/>
      <c r="E61" s="38"/>
    </row>
    <row r="62" spans="1:5">
      <c r="A62" s="38"/>
      <c r="B62" s="38"/>
      <c r="C62" s="38"/>
      <c r="D62" s="38"/>
      <c r="E62" s="38"/>
    </row>
    <row r="63" spans="1:5">
      <c r="A63" s="38"/>
      <c r="B63" s="38"/>
      <c r="C63" s="38"/>
      <c r="D63" s="38"/>
      <c r="E63" s="38"/>
    </row>
    <row r="64" spans="1:5">
      <c r="A64" s="38"/>
      <c r="B64" s="38"/>
      <c r="C64" s="38"/>
      <c r="D64" s="38"/>
      <c r="E64" s="38"/>
    </row>
    <row r="65" spans="1:5">
      <c r="A65" s="38"/>
      <c r="B65" s="38"/>
      <c r="C65" s="38"/>
      <c r="D65" s="38"/>
      <c r="E65" s="38"/>
    </row>
    <row r="66" spans="1:5">
      <c r="A66" s="38"/>
      <c r="B66" s="38"/>
      <c r="C66" s="38"/>
      <c r="D66" s="38"/>
      <c r="E66" s="38"/>
    </row>
    <row r="67" spans="1:5">
      <c r="A67" s="38"/>
      <c r="B67" s="38"/>
      <c r="C67" s="38"/>
      <c r="D67" s="38"/>
      <c r="E67" s="38"/>
    </row>
    <row r="68" spans="1:5">
      <c r="A68" s="38"/>
      <c r="B68" s="38"/>
      <c r="C68" s="38"/>
      <c r="D68" s="38"/>
      <c r="E68" s="38"/>
    </row>
    <row r="69" spans="1:5">
      <c r="A69" s="38"/>
      <c r="B69" s="38"/>
      <c r="C69" s="38"/>
      <c r="D69" s="38"/>
      <c r="E69" s="38"/>
    </row>
    <row r="70" spans="1:5">
      <c r="A70" s="38"/>
      <c r="B70" s="38"/>
      <c r="C70" s="38"/>
      <c r="D70" s="38"/>
      <c r="E70" s="38"/>
    </row>
    <row r="71" spans="1:5">
      <c r="A71" s="38"/>
      <c r="B71" s="38"/>
      <c r="C71" s="38"/>
      <c r="D71" s="38"/>
      <c r="E71" s="38"/>
    </row>
    <row r="72" spans="1:5">
      <c r="A72" s="38"/>
      <c r="B72" s="38"/>
      <c r="C72" s="38"/>
      <c r="D72" s="38"/>
      <c r="E72" s="38"/>
    </row>
    <row r="73" spans="1:5">
      <c r="A73" s="38"/>
      <c r="B73" s="38"/>
      <c r="C73" s="38"/>
      <c r="D73" s="38"/>
      <c r="E73" s="38"/>
    </row>
    <row r="74" spans="1:5">
      <c r="A74" s="38"/>
      <c r="B74" s="38"/>
      <c r="C74" s="38"/>
      <c r="D74" s="38"/>
      <c r="E74" s="38"/>
    </row>
    <row r="75" spans="1:5">
      <c r="A75" s="38"/>
      <c r="B75" s="38"/>
      <c r="C75" s="38"/>
      <c r="D75" s="38"/>
      <c r="E75" s="38"/>
    </row>
    <row r="76" spans="1:5">
      <c r="A76" s="38"/>
      <c r="B76" s="38"/>
      <c r="C76" s="38"/>
      <c r="D76" s="38"/>
      <c r="E76" s="38"/>
    </row>
    <row r="77" spans="1:5">
      <c r="A77" s="38"/>
      <c r="B77" s="38"/>
      <c r="C77" s="38"/>
      <c r="D77" s="38"/>
      <c r="E77" s="38"/>
    </row>
    <row r="78" spans="1:5">
      <c r="A78" s="38"/>
      <c r="B78" s="38"/>
      <c r="C78" s="38"/>
      <c r="D78" s="38"/>
      <c r="E78" s="38"/>
    </row>
    <row r="79" spans="1:5">
      <c r="A79" s="38"/>
      <c r="B79" s="38"/>
      <c r="C79" s="38"/>
      <c r="D79" s="38"/>
      <c r="E79" s="38"/>
    </row>
    <row r="80" spans="1:5">
      <c r="A80" s="38"/>
      <c r="B80" s="38"/>
      <c r="C80" s="38"/>
      <c r="D80" s="38"/>
      <c r="E80" s="38"/>
    </row>
    <row r="81" spans="1:5">
      <c r="A81" s="38"/>
      <c r="B81" s="38"/>
      <c r="C81" s="38"/>
      <c r="D81" s="38"/>
      <c r="E81" s="38"/>
    </row>
    <row r="82" spans="1:5">
      <c r="A82" s="38"/>
      <c r="B82" s="38"/>
      <c r="C82" s="38"/>
      <c r="D82" s="38"/>
      <c r="E82" s="38"/>
    </row>
    <row r="83" spans="1:5" s="49" customFormat="1"/>
    <row r="84" spans="1:5" s="49" customFormat="1"/>
    <row r="85" spans="1:5" s="49" customFormat="1"/>
    <row r="86" spans="1:5" s="49" customFormat="1"/>
    <row r="87" spans="1:5" s="49" customFormat="1"/>
    <row r="88" spans="1:5" s="49" customFormat="1"/>
    <row r="89" spans="1:5" s="49" customFormat="1"/>
    <row r="90" spans="1:5" s="49" customFormat="1"/>
    <row r="91" spans="1:5" s="49" customFormat="1"/>
    <row r="92" spans="1:5" s="49" customFormat="1"/>
    <row r="93" spans="1:5" s="49" customFormat="1"/>
    <row r="94" spans="1:5" s="49" customFormat="1"/>
    <row r="95" spans="1:5" s="49" customFormat="1"/>
    <row r="96" spans="1:5" s="49" customFormat="1"/>
    <row r="97" s="49" customFormat="1"/>
    <row r="98" s="49" customFormat="1"/>
    <row r="99" s="49" customFormat="1"/>
    <row r="100" s="49" customFormat="1"/>
    <row r="101" s="49" customFormat="1"/>
    <row r="102" s="49" customFormat="1"/>
    <row r="103" s="49" customFormat="1"/>
    <row r="104" s="49" customFormat="1"/>
    <row r="105" s="49" customFormat="1"/>
    <row r="106" s="49" customFormat="1"/>
    <row r="107" s="49" customFormat="1"/>
    <row r="108" s="49" customFormat="1"/>
    <row r="109" s="49" customFormat="1"/>
    <row r="110" s="49" customFormat="1"/>
    <row r="111" s="49" customFormat="1"/>
    <row r="112" s="49" customFormat="1"/>
    <row r="113" s="49" customFormat="1"/>
    <row r="114" s="49" customFormat="1"/>
    <row r="115" s="49" customFormat="1"/>
    <row r="116" s="49" customFormat="1"/>
    <row r="117" s="49" customFormat="1"/>
    <row r="118" s="49" customFormat="1"/>
    <row r="119" s="49" customFormat="1"/>
    <row r="120" s="49" customFormat="1"/>
    <row r="121" s="49" customFormat="1"/>
    <row r="122" s="49" customFormat="1"/>
    <row r="123" s="49" customFormat="1"/>
    <row r="124" s="49" customFormat="1"/>
    <row r="125" s="49" customFormat="1"/>
    <row r="126" s="49" customFormat="1"/>
    <row r="127" s="49" customFormat="1"/>
    <row r="128" s="49" customFormat="1"/>
    <row r="129" s="49" customFormat="1"/>
    <row r="130" s="49" customFormat="1"/>
    <row r="131" s="49" customFormat="1"/>
    <row r="132" s="49" customFormat="1"/>
    <row r="133" s="49" customFormat="1"/>
    <row r="134" s="49" customFormat="1"/>
    <row r="135" s="49" customFormat="1"/>
    <row r="136" s="49" customFormat="1"/>
    <row r="137" s="49" customFormat="1"/>
    <row r="138" s="49" customFormat="1"/>
    <row r="139" s="49" customFormat="1"/>
    <row r="140" s="49" customFormat="1"/>
    <row r="141" s="49" customFormat="1"/>
    <row r="142" s="49" customFormat="1"/>
    <row r="143" s="49" customFormat="1"/>
    <row r="144" s="49" customFormat="1"/>
    <row r="145" s="49" customFormat="1"/>
    <row r="146" s="49" customFormat="1"/>
    <row r="147" s="49" customFormat="1"/>
    <row r="148" s="49" customFormat="1"/>
    <row r="149" s="49" customFormat="1"/>
    <row r="150" s="49" customFormat="1"/>
    <row r="151" s="49" customFormat="1"/>
    <row r="152" s="49" customFormat="1"/>
    <row r="153" s="49" customFormat="1"/>
    <row r="154" s="49" customFormat="1"/>
    <row r="155" s="49" customFormat="1"/>
    <row r="156" s="49" customFormat="1"/>
    <row r="157" s="49" customFormat="1"/>
    <row r="158" s="49" customFormat="1"/>
    <row r="159" s="49" customFormat="1"/>
    <row r="160" s="49" customFormat="1"/>
    <row r="161" s="49" customFormat="1"/>
    <row r="162" s="49" customFormat="1"/>
    <row r="163" s="49" customFormat="1"/>
    <row r="164" s="49" customFormat="1"/>
    <row r="165" s="49" customFormat="1"/>
    <row r="166" s="49" customFormat="1"/>
    <row r="167" s="49" customFormat="1"/>
    <row r="168" s="49" customFormat="1"/>
    <row r="169" s="49" customFormat="1"/>
    <row r="170" s="49" customFormat="1"/>
    <row r="171" s="49" customFormat="1"/>
    <row r="172" s="49" customFormat="1"/>
    <row r="173" s="49" customFormat="1"/>
    <row r="174" s="49" customFormat="1"/>
    <row r="175" s="49" customFormat="1"/>
    <row r="176" s="49" customFormat="1"/>
    <row r="177" s="49" customFormat="1"/>
    <row r="178" s="49" customFormat="1"/>
    <row r="179" s="49" customFormat="1"/>
    <row r="180" s="49" customFormat="1"/>
    <row r="181" s="49" customFormat="1"/>
    <row r="182" s="49" customFormat="1"/>
    <row r="183" s="49" customFormat="1"/>
    <row r="184" s="49" customFormat="1"/>
    <row r="185" s="49" customFormat="1"/>
    <row r="186" s="49" customFormat="1"/>
    <row r="187" s="49" customFormat="1"/>
    <row r="188" s="49" customFormat="1"/>
    <row r="189" s="49" customFormat="1"/>
    <row r="190" s="49" customFormat="1"/>
    <row r="191" s="49" customFormat="1"/>
    <row r="192" s="49" customFormat="1"/>
    <row r="193" s="49" customFormat="1"/>
    <row r="194" s="49" customFormat="1"/>
    <row r="195" s="49" customFormat="1"/>
    <row r="196" s="49" customFormat="1"/>
    <row r="197" s="49" customFormat="1"/>
    <row r="198" s="49" customFormat="1"/>
    <row r="199" s="49" customFormat="1"/>
    <row r="200" s="49" customFormat="1"/>
    <row r="201" s="49" customFormat="1"/>
    <row r="202" s="49" customFormat="1"/>
    <row r="203" s="49" customFormat="1"/>
  </sheetData>
  <sheetProtection algorithmName="SHA-512" hashValue="k6zw7tP08UQsAlQIKLgs3Ek46h08KKcsEepksACEqETocNcxzCWIgmw1GZO8lFenSvPuqkUxGFFpnDoFvZXe7Q==" saltValue="bxledWjRxkbYxTrNowCeow==" spinCount="100000" sheet="1" objects="1" scenarios="1"/>
  <mergeCells count="3">
    <mergeCell ref="B4:H4"/>
    <mergeCell ref="B14:D14"/>
    <mergeCell ref="B13:D13"/>
  </mergeCells>
  <dataValidations count="2">
    <dataValidation type="list" allowBlank="1" showInputMessage="1" showErrorMessage="1" sqref="D12" xr:uid="{00000000-0002-0000-0000-000000000000}">
      <formula1>"1.halvår,År"</formula1>
    </dataValidation>
    <dataValidation type="list" showInputMessage="1" showErrorMessage="1" sqref="C12" xr:uid="{00000000-0002-0000-0000-000001000000}">
      <formula1>$AA$1:$AA$4</formula1>
    </dataValidation>
  </dataValidations>
  <pageMargins left="0.7" right="0.7" top="0.75" bottom="0.75" header="0.3" footer="0.3"/>
  <pageSetup paperSize="9" scale="78" orientation="landscape" r:id="rId1"/>
  <ignoredErrors>
    <ignoredError sqref="B12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4">
    <pageSetUpPr fitToPage="1"/>
  </sheetPr>
  <dimension ref="A1:HX750"/>
  <sheetViews>
    <sheetView workbookViewId="0">
      <selection activeCell="B2" sqref="B2:C2"/>
    </sheetView>
  </sheetViews>
  <sheetFormatPr baseColWidth="10" defaultColWidth="11.42578125" defaultRowHeight="12.75"/>
  <cols>
    <col min="1" max="1" width="1.7109375" style="2" customWidth="1"/>
    <col min="2" max="2" width="85.28515625" style="4" customWidth="1"/>
    <col min="3" max="3" width="36.42578125" style="83" customWidth="1"/>
    <col min="4" max="4" width="2.85546875" style="4" customWidth="1"/>
    <col min="5" max="5" width="11.42578125" style="2"/>
    <col min="6" max="6" width="36" style="2" customWidth="1"/>
    <col min="7" max="232" width="11.42578125" style="2"/>
    <col min="233" max="16384" width="11.42578125" style="4"/>
  </cols>
  <sheetData>
    <row r="1" spans="1:232" ht="26.25">
      <c r="B1" s="14" t="s">
        <v>66</v>
      </c>
      <c r="C1" s="81"/>
      <c r="D1" s="3"/>
      <c r="Q1" s="11" t="s">
        <v>35</v>
      </c>
      <c r="R1" s="2">
        <f ca="1">YEAR(NOW())-1</f>
        <v>2025</v>
      </c>
      <c r="S1" s="2" t="str">
        <f ca="1">Q1&amp;R1</f>
        <v>31.12.2025</v>
      </c>
    </row>
    <row r="2" spans="1:232" s="7" customFormat="1" ht="46.5" customHeight="1">
      <c r="A2" s="9"/>
      <c r="B2" s="92" t="s">
        <v>143</v>
      </c>
      <c r="C2" s="93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0" t="s">
        <v>36</v>
      </c>
      <c r="R2" s="2">
        <f ca="1">YEAR(NOW())</f>
        <v>2026</v>
      </c>
      <c r="S2" s="5" t="str">
        <f ca="1">Q2&amp;R2</f>
        <v>30.06.2026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</row>
    <row r="3" spans="1:232">
      <c r="A3" s="6"/>
      <c r="B3" s="6"/>
      <c r="C3" s="68"/>
      <c r="D3" s="6"/>
    </row>
    <row r="4" spans="1:232" ht="15" customHeight="1">
      <c r="A4" s="6"/>
      <c r="B4" s="13" t="s">
        <v>55</v>
      </c>
      <c r="C4" s="82"/>
      <c r="D4" s="6"/>
    </row>
    <row r="5" spans="1:232" ht="15" customHeight="1">
      <c r="A5" s="6"/>
      <c r="B5" s="13" t="s">
        <v>0</v>
      </c>
      <c r="C5" s="61"/>
      <c r="D5" s="6"/>
    </row>
    <row r="6" spans="1:232" ht="15" customHeight="1">
      <c r="A6" s="6"/>
      <c r="B6" s="13" t="s">
        <v>1</v>
      </c>
      <c r="C6" s="61"/>
      <c r="D6" s="6"/>
    </row>
    <row r="7" spans="1:232" ht="15" customHeight="1">
      <c r="A7" s="6"/>
      <c r="B7" s="13" t="s">
        <v>37</v>
      </c>
      <c r="C7" s="61"/>
      <c r="D7" s="6"/>
    </row>
    <row r="8" spans="1:232" ht="15" customHeight="1">
      <c r="A8" s="6"/>
      <c r="B8" s="13" t="s">
        <v>2</v>
      </c>
      <c r="C8" s="61"/>
      <c r="D8" s="6"/>
    </row>
    <row r="9" spans="1:232" ht="18" customHeight="1">
      <c r="A9" s="6"/>
      <c r="B9" s="56"/>
      <c r="C9" s="71"/>
      <c r="D9" s="6"/>
      <c r="E9" s="8"/>
    </row>
    <row r="10" spans="1:232" ht="18" customHeight="1">
      <c r="A10" s="6"/>
      <c r="B10" s="25"/>
      <c r="C10" s="20"/>
      <c r="D10" s="6"/>
      <c r="E10" s="8"/>
    </row>
    <row r="11" spans="1:232" ht="18" customHeight="1">
      <c r="A11" s="6"/>
      <c r="B11" s="26" t="s">
        <v>44</v>
      </c>
      <c r="C11" s="1"/>
      <c r="D11" s="6"/>
      <c r="E11" s="8"/>
    </row>
    <row r="12" spans="1:232" ht="18" customHeight="1">
      <c r="A12" s="6"/>
      <c r="B12" s="26" t="s">
        <v>117</v>
      </c>
      <c r="C12" s="1"/>
      <c r="D12" s="6"/>
      <c r="E12" s="8"/>
    </row>
    <row r="13" spans="1:232" ht="18" customHeight="1">
      <c r="A13" s="6"/>
      <c r="B13" s="26" t="s">
        <v>62</v>
      </c>
      <c r="C13" s="1"/>
      <c r="D13" s="6"/>
      <c r="E13" s="8"/>
    </row>
    <row r="14" spans="1:232" ht="18" customHeight="1">
      <c r="A14" s="6"/>
      <c r="B14" s="26" t="s">
        <v>116</v>
      </c>
      <c r="C14" s="1"/>
      <c r="D14" s="6"/>
      <c r="E14" s="8"/>
    </row>
    <row r="15" spans="1:232" ht="18" customHeight="1">
      <c r="A15" s="6"/>
      <c r="B15" s="29" t="s">
        <v>63</v>
      </c>
      <c r="C15" s="1"/>
      <c r="D15" s="6"/>
      <c r="E15" s="8"/>
    </row>
    <row r="16" spans="1:232" ht="18" customHeight="1">
      <c r="A16" s="6"/>
      <c r="B16" s="56"/>
      <c r="C16" s="71"/>
      <c r="D16" s="6"/>
      <c r="E16" s="8"/>
    </row>
    <row r="17" spans="1:5" ht="18" customHeight="1">
      <c r="A17" s="6"/>
      <c r="B17" s="25"/>
      <c r="C17" s="20"/>
      <c r="D17" s="6"/>
      <c r="E17" s="8"/>
    </row>
    <row r="18" spans="1:5" ht="15">
      <c r="A18" s="6"/>
      <c r="B18" s="24" t="s">
        <v>64</v>
      </c>
      <c r="C18" s="62"/>
      <c r="D18" s="6"/>
      <c r="E18" s="8"/>
    </row>
    <row r="19" spans="1:5" ht="15">
      <c r="A19" s="6"/>
      <c r="B19" s="24" t="s">
        <v>137</v>
      </c>
      <c r="C19" s="62"/>
      <c r="D19" s="6"/>
      <c r="E19" s="8"/>
    </row>
    <row r="20" spans="1:5" ht="15">
      <c r="A20" s="6"/>
      <c r="B20" s="24" t="s">
        <v>129</v>
      </c>
      <c r="C20" s="62"/>
      <c r="D20" s="6"/>
      <c r="E20" s="8"/>
    </row>
    <row r="21" spans="1:5" ht="15">
      <c r="A21" s="6"/>
      <c r="B21" s="24" t="s">
        <v>138</v>
      </c>
      <c r="C21" s="62"/>
      <c r="D21" s="6"/>
      <c r="E21" s="8"/>
    </row>
    <row r="22" spans="1:5" ht="15">
      <c r="A22" s="6"/>
      <c r="B22" s="24" t="s">
        <v>130</v>
      </c>
      <c r="C22" s="62"/>
      <c r="D22" s="6"/>
      <c r="E22" s="8"/>
    </row>
    <row r="23" spans="1:5" ht="15">
      <c r="A23" s="6"/>
      <c r="B23" s="24" t="s">
        <v>65</v>
      </c>
      <c r="C23" s="62"/>
      <c r="D23" s="6"/>
      <c r="E23" s="8"/>
    </row>
    <row r="24" spans="1:5" ht="23.25">
      <c r="A24" s="6"/>
      <c r="B24" s="24" t="s">
        <v>131</v>
      </c>
      <c r="C24" s="62"/>
      <c r="D24" s="6"/>
      <c r="E24" s="8"/>
    </row>
    <row r="25" spans="1:5" ht="22.5">
      <c r="A25" s="6"/>
      <c r="B25" s="23" t="s">
        <v>60</v>
      </c>
      <c r="C25" s="62"/>
      <c r="D25" s="6"/>
      <c r="E25" s="8"/>
    </row>
    <row r="26" spans="1:5" ht="22.5">
      <c r="A26" s="6"/>
      <c r="B26" s="23" t="s">
        <v>61</v>
      </c>
      <c r="C26" s="62"/>
      <c r="D26" s="6"/>
      <c r="E26" s="8"/>
    </row>
    <row r="27" spans="1:5" ht="18" customHeight="1">
      <c r="B27" s="56"/>
      <c r="C27" s="71"/>
      <c r="D27" s="6"/>
      <c r="E27" s="8"/>
    </row>
    <row r="28" spans="1:5" ht="15.75">
      <c r="A28" s="6"/>
      <c r="B28" s="15" t="s">
        <v>133</v>
      </c>
      <c r="C28" s="72" t="s">
        <v>3</v>
      </c>
      <c r="D28" s="6"/>
      <c r="E28" s="8"/>
    </row>
    <row r="29" spans="1:5" ht="15">
      <c r="A29" s="6"/>
      <c r="B29" s="18" t="s">
        <v>49</v>
      </c>
      <c r="C29" s="60"/>
      <c r="D29" s="6"/>
      <c r="E29" s="8"/>
    </row>
    <row r="30" spans="1:5" ht="15">
      <c r="A30" s="6"/>
      <c r="B30" s="18" t="s">
        <v>57</v>
      </c>
      <c r="C30" s="60"/>
      <c r="D30" s="6"/>
      <c r="E30" s="8"/>
    </row>
    <row r="31" spans="1:5" ht="15">
      <c r="A31" s="6"/>
      <c r="B31" s="18" t="s">
        <v>56</v>
      </c>
      <c r="C31" s="85">
        <f>+C29-C30</f>
        <v>0</v>
      </c>
      <c r="D31" s="6"/>
      <c r="E31" s="8"/>
    </row>
    <row r="32" spans="1:5" ht="43.5" customHeight="1">
      <c r="A32" s="6"/>
      <c r="B32" s="28" t="s">
        <v>107</v>
      </c>
      <c r="C32" s="60"/>
      <c r="D32" s="6"/>
      <c r="E32" s="8"/>
    </row>
    <row r="33" spans="1:5" ht="15">
      <c r="A33" s="6"/>
      <c r="B33" s="17" t="s">
        <v>134</v>
      </c>
      <c r="C33" s="65"/>
      <c r="D33" s="6"/>
      <c r="E33" s="8"/>
    </row>
    <row r="34" spans="1:5" ht="15">
      <c r="A34" s="6"/>
      <c r="B34" s="24" t="s">
        <v>118</v>
      </c>
      <c r="C34" s="60"/>
      <c r="D34" s="6"/>
      <c r="E34" s="8"/>
    </row>
    <row r="35" spans="1:5" ht="18" customHeight="1">
      <c r="A35" s="6"/>
      <c r="B35" s="56"/>
      <c r="C35" s="71"/>
      <c r="D35" s="6"/>
      <c r="E35" s="8"/>
    </row>
    <row r="36" spans="1:5" ht="18">
      <c r="A36" s="6"/>
      <c r="B36" s="16" t="s">
        <v>4</v>
      </c>
      <c r="C36" s="72" t="s">
        <v>3</v>
      </c>
      <c r="D36" s="6"/>
      <c r="E36" s="8"/>
    </row>
    <row r="37" spans="1:5">
      <c r="A37" s="6"/>
      <c r="B37" s="17" t="s">
        <v>50</v>
      </c>
      <c r="C37" s="62"/>
      <c r="D37" s="6"/>
    </row>
    <row r="38" spans="1:5">
      <c r="A38" s="6"/>
      <c r="B38" s="17" t="s">
        <v>136</v>
      </c>
      <c r="C38" s="62"/>
      <c r="D38" s="6"/>
    </row>
    <row r="39" spans="1:5">
      <c r="A39" s="6"/>
      <c r="B39" s="17" t="s">
        <v>135</v>
      </c>
      <c r="C39" s="62"/>
      <c r="D39" s="6"/>
    </row>
    <row r="40" spans="1:5">
      <c r="A40" s="6"/>
      <c r="B40" s="17" t="s">
        <v>147</v>
      </c>
      <c r="C40" s="62"/>
      <c r="D40" s="6"/>
    </row>
    <row r="41" spans="1:5" ht="15">
      <c r="A41" s="6"/>
      <c r="B41" s="17" t="s">
        <v>58</v>
      </c>
      <c r="C41" s="62"/>
      <c r="D41" s="6"/>
      <c r="E41" s="8"/>
    </row>
    <row r="42" spans="1:5" ht="15">
      <c r="A42" s="6"/>
      <c r="B42" s="17" t="s">
        <v>5</v>
      </c>
      <c r="C42" s="62"/>
      <c r="D42" s="6"/>
      <c r="E42" s="8"/>
    </row>
    <row r="43" spans="1:5" ht="15">
      <c r="A43" s="6"/>
      <c r="B43" s="17" t="s">
        <v>6</v>
      </c>
      <c r="C43" s="63">
        <f>SUM(C37:C42)</f>
        <v>0</v>
      </c>
      <c r="D43" s="6"/>
      <c r="E43" s="8"/>
    </row>
    <row r="44" spans="1:5" ht="12" customHeight="1">
      <c r="A44" s="6"/>
      <c r="B44" s="75"/>
      <c r="C44" s="76"/>
      <c r="D44" s="6"/>
      <c r="E44" s="8"/>
    </row>
    <row r="45" spans="1:5" ht="15">
      <c r="A45" s="6"/>
      <c r="B45" s="17" t="s">
        <v>8</v>
      </c>
      <c r="C45" s="62"/>
      <c r="D45" s="6"/>
      <c r="E45" s="8"/>
    </row>
    <row r="46" spans="1:5" ht="15">
      <c r="A46" s="6"/>
      <c r="B46" s="17" t="s">
        <v>45</v>
      </c>
      <c r="C46" s="62"/>
      <c r="D46" s="6"/>
      <c r="E46" s="8"/>
    </row>
    <row r="47" spans="1:5" ht="15">
      <c r="A47" s="6"/>
      <c r="B47" s="17" t="s">
        <v>51</v>
      </c>
      <c r="C47" s="62"/>
      <c r="D47" s="87" t="str">
        <f>IF(C47&gt;D69,"Ansvarlig lånekapital utgjør mer enn 25% av ansvarlig kapital. Overskytende lånekapital må føres under 'annen gjeld'.","")</f>
        <v/>
      </c>
      <c r="E47" s="8"/>
    </row>
    <row r="48" spans="1:5">
      <c r="A48" s="6"/>
      <c r="B48" s="17" t="s">
        <v>7</v>
      </c>
      <c r="C48" s="62"/>
      <c r="D48" s="6"/>
    </row>
    <row r="49" spans="1:5" ht="31.5" customHeight="1">
      <c r="A49" s="6"/>
      <c r="B49" s="58" t="s">
        <v>148</v>
      </c>
      <c r="C49" s="62"/>
      <c r="D49" s="6"/>
      <c r="E49" s="8"/>
    </row>
    <row r="50" spans="1:5" ht="31.5" customHeight="1">
      <c r="A50" s="6"/>
      <c r="B50" s="58" t="s">
        <v>149</v>
      </c>
      <c r="C50" s="62"/>
      <c r="D50" s="6"/>
    </row>
    <row r="51" spans="1:5">
      <c r="A51" s="6"/>
      <c r="B51" s="17" t="s">
        <v>59</v>
      </c>
      <c r="C51" s="63">
        <f>SUM(C45:C50)</f>
        <v>0</v>
      </c>
      <c r="D51" s="30">
        <f>C43-C51</f>
        <v>0</v>
      </c>
      <c r="E51" s="27" t="str">
        <f>IF(D51&lt;&gt;0, "Sum eiendeler skal være lik sum egenkapital og forpliktelser","")</f>
        <v/>
      </c>
    </row>
    <row r="52" spans="1:5" ht="18" customHeight="1">
      <c r="A52" s="6"/>
      <c r="B52" s="55"/>
      <c r="C52" s="73"/>
      <c r="D52" s="6"/>
    </row>
    <row r="53" spans="1:5" ht="18">
      <c r="A53" s="6"/>
      <c r="B53" s="16" t="s">
        <v>38</v>
      </c>
      <c r="C53" s="74" t="s">
        <v>3</v>
      </c>
      <c r="D53" s="6"/>
      <c r="E53" s="8"/>
    </row>
    <row r="54" spans="1:5" ht="15.75">
      <c r="A54" s="6"/>
      <c r="B54" s="19" t="s">
        <v>9</v>
      </c>
      <c r="C54" s="80"/>
      <c r="D54" s="6"/>
      <c r="E54" s="8"/>
    </row>
    <row r="55" spans="1:5" ht="15">
      <c r="A55" s="6"/>
      <c r="B55" s="17" t="s">
        <v>144</v>
      </c>
      <c r="C55" s="62"/>
      <c r="D55" s="6"/>
      <c r="E55" s="8"/>
    </row>
    <row r="56" spans="1:5" ht="15">
      <c r="A56" s="6"/>
      <c r="B56" s="17" t="s">
        <v>141</v>
      </c>
      <c r="C56" s="62"/>
      <c r="D56" s="6"/>
      <c r="E56" s="8"/>
    </row>
    <row r="57" spans="1:5" ht="15">
      <c r="A57" s="6"/>
      <c r="B57" s="17" t="s">
        <v>142</v>
      </c>
      <c r="C57" s="62"/>
      <c r="D57" s="6"/>
      <c r="E57" s="8"/>
    </row>
    <row r="58" spans="1:5">
      <c r="A58" s="6"/>
      <c r="B58" s="17" t="s">
        <v>10</v>
      </c>
      <c r="C58" s="64">
        <f>SUM(C55:C57)</f>
        <v>0</v>
      </c>
      <c r="D58" s="6"/>
    </row>
    <row r="59" spans="1:5" ht="15" customHeight="1">
      <c r="A59" s="6"/>
      <c r="B59" s="55"/>
      <c r="C59" s="77"/>
      <c r="D59" s="6"/>
    </row>
    <row r="60" spans="1:5" ht="15.75">
      <c r="A60" s="6"/>
      <c r="B60" s="19" t="s">
        <v>11</v>
      </c>
      <c r="C60" s="74" t="s">
        <v>3</v>
      </c>
      <c r="D60" s="6"/>
    </row>
    <row r="61" spans="1:5" ht="15">
      <c r="A61" s="6"/>
      <c r="B61" s="17" t="s">
        <v>145</v>
      </c>
      <c r="C61" s="62"/>
      <c r="D61" s="6"/>
      <c r="E61" s="8"/>
    </row>
    <row r="62" spans="1:5">
      <c r="A62" s="6"/>
      <c r="B62" s="17" t="s">
        <v>139</v>
      </c>
      <c r="C62" s="62"/>
      <c r="D62" s="6"/>
    </row>
    <row r="63" spans="1:5">
      <c r="A63" s="6"/>
      <c r="B63" s="17" t="s">
        <v>140</v>
      </c>
      <c r="C63" s="62"/>
      <c r="D63" s="6"/>
    </row>
    <row r="64" spans="1:5">
      <c r="A64" s="6"/>
      <c r="B64" s="17" t="s">
        <v>108</v>
      </c>
      <c r="C64" s="62"/>
      <c r="D64" s="6"/>
    </row>
    <row r="65" spans="1:78">
      <c r="A65" s="6"/>
      <c r="B65" s="17" t="s">
        <v>12</v>
      </c>
      <c r="C65" s="64">
        <f>SUM(C61:C64)</f>
        <v>0</v>
      </c>
      <c r="D65" s="6"/>
    </row>
    <row r="66" spans="1:78">
      <c r="A66" s="6"/>
      <c r="B66" s="17" t="s">
        <v>52</v>
      </c>
      <c r="C66" s="64">
        <f>+C58-C65</f>
        <v>0</v>
      </c>
      <c r="D66" s="6"/>
    </row>
    <row r="67" spans="1:78" s="6" customFormat="1">
      <c r="B67" s="55"/>
      <c r="C67" s="86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</row>
    <row r="68" spans="1:78" ht="15.75">
      <c r="A68" s="6"/>
      <c r="B68" s="19" t="s">
        <v>48</v>
      </c>
      <c r="C68" s="22" t="s">
        <v>3</v>
      </c>
      <c r="D68" s="6"/>
    </row>
    <row r="69" spans="1:78">
      <c r="A69" s="6"/>
      <c r="B69" s="17" t="s">
        <v>53</v>
      </c>
      <c r="C69" s="64">
        <f>SUM(C47:C49) +IF(C50&lt;0,C50,0) -C40-C38-C39</f>
        <v>0</v>
      </c>
      <c r="D69" s="30">
        <f>C69*25%</f>
        <v>0</v>
      </c>
    </row>
    <row r="70" spans="1:78">
      <c r="A70" s="6"/>
      <c r="B70" s="17" t="s">
        <v>47</v>
      </c>
      <c r="C70" s="62"/>
      <c r="D70" s="6"/>
    </row>
    <row r="71" spans="1:78">
      <c r="A71" s="6"/>
      <c r="B71" s="17" t="s">
        <v>119</v>
      </c>
      <c r="C71" s="64">
        <f>Beregningsmetode_e!C9</f>
        <v>0</v>
      </c>
      <c r="D71" s="6"/>
    </row>
    <row r="72" spans="1:78">
      <c r="A72" s="6"/>
      <c r="B72" s="17" t="s">
        <v>120</v>
      </c>
      <c r="C72" s="64">
        <f>Beregningsmetode_e!C24</f>
        <v>0</v>
      </c>
      <c r="D72" s="6"/>
    </row>
    <row r="73" spans="1:78">
      <c r="A73" s="6"/>
      <c r="B73" s="17" t="s">
        <v>121</v>
      </c>
      <c r="C73" s="64">
        <f>Beregningsmetode_e!C37</f>
        <v>0</v>
      </c>
      <c r="D73" s="6"/>
    </row>
    <row r="74" spans="1:78">
      <c r="A74" s="6"/>
      <c r="B74" s="17" t="s">
        <v>54</v>
      </c>
      <c r="C74" s="64">
        <f>+Beregningsmetode_e!C43</f>
        <v>0</v>
      </c>
      <c r="D74" s="6"/>
    </row>
    <row r="75" spans="1:78" ht="15" customHeight="1">
      <c r="A75" s="6"/>
      <c r="B75" s="6"/>
      <c r="C75" s="68"/>
      <c r="D75" s="6"/>
    </row>
    <row r="76" spans="1:78" ht="15.75">
      <c r="A76" s="6"/>
      <c r="B76" s="19" t="s">
        <v>124</v>
      </c>
      <c r="C76" s="78"/>
      <c r="D76" s="6"/>
    </row>
    <row r="77" spans="1:78">
      <c r="A77" s="6"/>
      <c r="B77" s="17" t="s">
        <v>122</v>
      </c>
      <c r="C77" s="62"/>
      <c r="D77" s="6"/>
    </row>
    <row r="78" spans="1:78">
      <c r="A78" s="6"/>
      <c r="B78" s="17" t="s">
        <v>114</v>
      </c>
      <c r="C78" s="79" t="s">
        <v>113</v>
      </c>
      <c r="D78" s="6"/>
    </row>
    <row r="79" spans="1:78">
      <c r="A79" s="6"/>
      <c r="B79" s="17" t="s">
        <v>123</v>
      </c>
      <c r="C79" s="62"/>
      <c r="D79" s="6"/>
    </row>
    <row r="80" spans="1:78">
      <c r="A80" s="6"/>
      <c r="B80" s="17" t="s">
        <v>115</v>
      </c>
      <c r="C80" s="62"/>
      <c r="D80" s="6"/>
    </row>
    <row r="81" spans="1:4">
      <c r="A81" s="6"/>
      <c r="B81" s="17" t="s">
        <v>109</v>
      </c>
      <c r="C81" s="62"/>
      <c r="D81" s="6"/>
    </row>
    <row r="82" spans="1:4">
      <c r="A82" s="6"/>
      <c r="B82" s="17" t="s">
        <v>110</v>
      </c>
      <c r="C82" s="62"/>
      <c r="D82" s="6"/>
    </row>
    <row r="83" spans="1:4" s="2" customFormat="1" ht="24.75" customHeight="1">
      <c r="A83" s="6"/>
      <c r="B83" s="58" t="s">
        <v>125</v>
      </c>
      <c r="C83" s="62"/>
      <c r="D83" s="6"/>
    </row>
    <row r="84" spans="1:4" s="2" customFormat="1" ht="15" customHeight="1">
      <c r="A84" s="6"/>
      <c r="B84" s="6"/>
      <c r="C84" s="68"/>
      <c r="D84" s="6"/>
    </row>
    <row r="85" spans="1:4" s="2" customFormat="1">
      <c r="A85" s="6"/>
      <c r="B85" s="17" t="s">
        <v>126</v>
      </c>
      <c r="C85" s="62"/>
      <c r="D85" s="6"/>
    </row>
    <row r="86" spans="1:4" s="2" customFormat="1">
      <c r="A86" s="6"/>
      <c r="B86" s="17" t="s">
        <v>114</v>
      </c>
      <c r="C86" s="79" t="s">
        <v>113</v>
      </c>
      <c r="D86" s="6"/>
    </row>
    <row r="87" spans="1:4" s="2" customFormat="1">
      <c r="A87" s="6"/>
      <c r="B87" s="17" t="s">
        <v>123</v>
      </c>
      <c r="C87" s="62"/>
      <c r="D87" s="6"/>
    </row>
    <row r="88" spans="1:4" s="2" customFormat="1">
      <c r="A88" s="6"/>
      <c r="B88" s="17" t="s">
        <v>115</v>
      </c>
      <c r="C88" s="62"/>
      <c r="D88" s="6"/>
    </row>
    <row r="89" spans="1:4" s="2" customFormat="1">
      <c r="A89" s="6"/>
      <c r="B89" s="17" t="s">
        <v>111</v>
      </c>
      <c r="C89" s="62"/>
      <c r="D89" s="6"/>
    </row>
    <row r="90" spans="1:4" s="2" customFormat="1">
      <c r="A90" s="6"/>
      <c r="B90" s="17" t="s">
        <v>112</v>
      </c>
      <c r="C90" s="62"/>
      <c r="D90" s="6"/>
    </row>
    <row r="91" spans="1:4" s="2" customFormat="1" ht="22.5" customHeight="1">
      <c r="A91" s="6"/>
      <c r="B91" s="58" t="s">
        <v>127</v>
      </c>
      <c r="C91" s="62"/>
      <c r="D91" s="6"/>
    </row>
    <row r="92" spans="1:4" s="2" customFormat="1">
      <c r="A92" s="6"/>
      <c r="B92" s="6"/>
      <c r="C92" s="68"/>
      <c r="D92" s="6"/>
    </row>
    <row r="93" spans="1:4" s="2" customFormat="1">
      <c r="C93" s="81"/>
    </row>
    <row r="94" spans="1:4" s="2" customFormat="1">
      <c r="C94" s="81"/>
    </row>
    <row r="95" spans="1:4" s="2" customFormat="1">
      <c r="C95" s="81"/>
    </row>
    <row r="96" spans="1:4" s="2" customFormat="1">
      <c r="C96" s="81"/>
    </row>
    <row r="97" spans="3:3" s="2" customFormat="1">
      <c r="C97" s="81"/>
    </row>
    <row r="98" spans="3:3" s="2" customFormat="1">
      <c r="C98" s="81"/>
    </row>
    <row r="99" spans="3:3" s="2" customFormat="1">
      <c r="C99" s="81"/>
    </row>
    <row r="100" spans="3:3" s="2" customFormat="1">
      <c r="C100" s="81"/>
    </row>
    <row r="101" spans="3:3" s="2" customFormat="1">
      <c r="C101" s="81"/>
    </row>
    <row r="102" spans="3:3" s="2" customFormat="1">
      <c r="C102" s="81"/>
    </row>
    <row r="103" spans="3:3" s="2" customFormat="1">
      <c r="C103" s="81"/>
    </row>
    <row r="104" spans="3:3" s="2" customFormat="1">
      <c r="C104" s="81"/>
    </row>
    <row r="105" spans="3:3" s="2" customFormat="1">
      <c r="C105" s="81"/>
    </row>
    <row r="106" spans="3:3" s="2" customFormat="1">
      <c r="C106" s="81"/>
    </row>
    <row r="107" spans="3:3" s="2" customFormat="1">
      <c r="C107" s="81"/>
    </row>
    <row r="108" spans="3:3" s="2" customFormat="1">
      <c r="C108" s="81"/>
    </row>
    <row r="109" spans="3:3" s="2" customFormat="1">
      <c r="C109" s="81"/>
    </row>
    <row r="110" spans="3:3" s="2" customFormat="1">
      <c r="C110" s="81"/>
    </row>
    <row r="111" spans="3:3" s="2" customFormat="1">
      <c r="C111" s="81"/>
    </row>
    <row r="112" spans="3:3" s="2" customFormat="1">
      <c r="C112" s="81"/>
    </row>
    <row r="113" spans="3:3" s="2" customFormat="1">
      <c r="C113" s="81"/>
    </row>
    <row r="114" spans="3:3" s="2" customFormat="1">
      <c r="C114" s="81"/>
    </row>
    <row r="115" spans="3:3" s="2" customFormat="1">
      <c r="C115" s="81"/>
    </row>
    <row r="116" spans="3:3" s="2" customFormat="1">
      <c r="C116" s="81"/>
    </row>
    <row r="117" spans="3:3" s="2" customFormat="1">
      <c r="C117" s="81"/>
    </row>
    <row r="118" spans="3:3" s="2" customFormat="1">
      <c r="C118" s="81"/>
    </row>
    <row r="119" spans="3:3" s="2" customFormat="1">
      <c r="C119" s="81"/>
    </row>
    <row r="120" spans="3:3" s="2" customFormat="1">
      <c r="C120" s="81"/>
    </row>
    <row r="121" spans="3:3" s="2" customFormat="1">
      <c r="C121" s="81"/>
    </row>
    <row r="122" spans="3:3" s="2" customFormat="1">
      <c r="C122" s="81"/>
    </row>
    <row r="123" spans="3:3" s="2" customFormat="1">
      <c r="C123" s="81"/>
    </row>
    <row r="124" spans="3:3" s="2" customFormat="1">
      <c r="C124" s="81"/>
    </row>
    <row r="125" spans="3:3" s="2" customFormat="1">
      <c r="C125" s="81"/>
    </row>
    <row r="126" spans="3:3" s="2" customFormat="1">
      <c r="C126" s="81"/>
    </row>
    <row r="127" spans="3:3" s="2" customFormat="1">
      <c r="C127" s="81"/>
    </row>
    <row r="128" spans="3:3" s="2" customFormat="1">
      <c r="C128" s="81"/>
    </row>
    <row r="129" spans="3:3" s="2" customFormat="1">
      <c r="C129" s="81"/>
    </row>
    <row r="130" spans="3:3" s="2" customFormat="1">
      <c r="C130" s="81"/>
    </row>
    <row r="131" spans="3:3" s="2" customFormat="1">
      <c r="C131" s="81"/>
    </row>
    <row r="132" spans="3:3" s="2" customFormat="1">
      <c r="C132" s="81"/>
    </row>
    <row r="133" spans="3:3" s="2" customFormat="1">
      <c r="C133" s="81"/>
    </row>
    <row r="134" spans="3:3" s="2" customFormat="1">
      <c r="C134" s="81"/>
    </row>
    <row r="135" spans="3:3" s="2" customFormat="1">
      <c r="C135" s="81"/>
    </row>
    <row r="136" spans="3:3" s="2" customFormat="1">
      <c r="C136" s="81"/>
    </row>
    <row r="137" spans="3:3" s="2" customFormat="1">
      <c r="C137" s="81"/>
    </row>
    <row r="138" spans="3:3" s="2" customFormat="1">
      <c r="C138" s="81"/>
    </row>
    <row r="139" spans="3:3" s="2" customFormat="1">
      <c r="C139" s="81"/>
    </row>
    <row r="140" spans="3:3" s="2" customFormat="1">
      <c r="C140" s="81"/>
    </row>
    <row r="141" spans="3:3" s="2" customFormat="1">
      <c r="C141" s="81"/>
    </row>
    <row r="142" spans="3:3" s="2" customFormat="1">
      <c r="C142" s="81"/>
    </row>
    <row r="143" spans="3:3" s="2" customFormat="1">
      <c r="C143" s="81"/>
    </row>
    <row r="144" spans="3:3" s="2" customFormat="1">
      <c r="C144" s="81"/>
    </row>
    <row r="145" spans="3:3" s="2" customFormat="1">
      <c r="C145" s="81"/>
    </row>
    <row r="146" spans="3:3" s="2" customFormat="1">
      <c r="C146" s="81"/>
    </row>
    <row r="147" spans="3:3" s="2" customFormat="1">
      <c r="C147" s="81"/>
    </row>
    <row r="148" spans="3:3" s="2" customFormat="1">
      <c r="C148" s="81"/>
    </row>
    <row r="149" spans="3:3" s="2" customFormat="1">
      <c r="C149" s="81"/>
    </row>
    <row r="150" spans="3:3" s="2" customFormat="1">
      <c r="C150" s="81"/>
    </row>
    <row r="151" spans="3:3" s="2" customFormat="1">
      <c r="C151" s="81"/>
    </row>
    <row r="152" spans="3:3" s="2" customFormat="1">
      <c r="C152" s="81"/>
    </row>
    <row r="153" spans="3:3" s="2" customFormat="1">
      <c r="C153" s="81"/>
    </row>
    <row r="154" spans="3:3" s="2" customFormat="1">
      <c r="C154" s="81"/>
    </row>
    <row r="155" spans="3:3" s="2" customFormat="1">
      <c r="C155" s="81"/>
    </row>
    <row r="156" spans="3:3" s="2" customFormat="1">
      <c r="C156" s="81"/>
    </row>
    <row r="157" spans="3:3" s="2" customFormat="1">
      <c r="C157" s="81"/>
    </row>
    <row r="158" spans="3:3" s="2" customFormat="1">
      <c r="C158" s="81"/>
    </row>
    <row r="159" spans="3:3" s="2" customFormat="1">
      <c r="C159" s="81"/>
    </row>
    <row r="160" spans="3:3" s="2" customFormat="1">
      <c r="C160" s="81"/>
    </row>
    <row r="161" spans="3:3" s="2" customFormat="1">
      <c r="C161" s="81"/>
    </row>
    <row r="162" spans="3:3" s="2" customFormat="1">
      <c r="C162" s="81"/>
    </row>
    <row r="163" spans="3:3" s="2" customFormat="1">
      <c r="C163" s="81"/>
    </row>
    <row r="164" spans="3:3" s="2" customFormat="1">
      <c r="C164" s="81"/>
    </row>
    <row r="165" spans="3:3" s="2" customFormat="1">
      <c r="C165" s="81"/>
    </row>
    <row r="166" spans="3:3" s="2" customFormat="1">
      <c r="C166" s="81"/>
    </row>
    <row r="167" spans="3:3" s="2" customFormat="1">
      <c r="C167" s="81"/>
    </row>
    <row r="168" spans="3:3" s="2" customFormat="1">
      <c r="C168" s="81"/>
    </row>
    <row r="169" spans="3:3" s="2" customFormat="1">
      <c r="C169" s="81"/>
    </row>
    <row r="170" spans="3:3" s="2" customFormat="1">
      <c r="C170" s="81"/>
    </row>
    <row r="171" spans="3:3" s="2" customFormat="1">
      <c r="C171" s="81"/>
    </row>
    <row r="172" spans="3:3" s="2" customFormat="1">
      <c r="C172" s="81"/>
    </row>
    <row r="173" spans="3:3" s="2" customFormat="1">
      <c r="C173" s="81"/>
    </row>
    <row r="174" spans="3:3" s="2" customFormat="1">
      <c r="C174" s="81"/>
    </row>
    <row r="175" spans="3:3" s="2" customFormat="1">
      <c r="C175" s="81"/>
    </row>
    <row r="176" spans="3:3" s="2" customFormat="1">
      <c r="C176" s="81"/>
    </row>
    <row r="177" spans="3:3" s="2" customFormat="1">
      <c r="C177" s="81"/>
    </row>
    <row r="178" spans="3:3" s="2" customFormat="1">
      <c r="C178" s="81"/>
    </row>
    <row r="179" spans="3:3" s="2" customFormat="1">
      <c r="C179" s="81"/>
    </row>
    <row r="180" spans="3:3" s="2" customFormat="1">
      <c r="C180" s="81"/>
    </row>
    <row r="181" spans="3:3" s="2" customFormat="1">
      <c r="C181" s="81"/>
    </row>
    <row r="182" spans="3:3" s="2" customFormat="1">
      <c r="C182" s="81"/>
    </row>
    <row r="183" spans="3:3" s="2" customFormat="1">
      <c r="C183" s="81"/>
    </row>
    <row r="184" spans="3:3" s="2" customFormat="1">
      <c r="C184" s="81"/>
    </row>
    <row r="185" spans="3:3" s="2" customFormat="1">
      <c r="C185" s="81"/>
    </row>
    <row r="186" spans="3:3" s="2" customFormat="1">
      <c r="C186" s="81"/>
    </row>
    <row r="187" spans="3:3" s="2" customFormat="1">
      <c r="C187" s="81"/>
    </row>
    <row r="188" spans="3:3" s="2" customFormat="1">
      <c r="C188" s="81"/>
    </row>
    <row r="189" spans="3:3" s="2" customFormat="1">
      <c r="C189" s="81"/>
    </row>
    <row r="190" spans="3:3" s="2" customFormat="1">
      <c r="C190" s="81"/>
    </row>
    <row r="191" spans="3:3" s="2" customFormat="1">
      <c r="C191" s="81"/>
    </row>
    <row r="192" spans="3:3" s="2" customFormat="1">
      <c r="C192" s="81"/>
    </row>
    <row r="193" spans="3:3" s="2" customFormat="1">
      <c r="C193" s="81"/>
    </row>
    <row r="194" spans="3:3" s="2" customFormat="1">
      <c r="C194" s="81"/>
    </row>
    <row r="195" spans="3:3" s="2" customFormat="1">
      <c r="C195" s="81"/>
    </row>
    <row r="196" spans="3:3" s="2" customFormat="1">
      <c r="C196" s="81"/>
    </row>
    <row r="197" spans="3:3" s="2" customFormat="1">
      <c r="C197" s="81"/>
    </row>
    <row r="198" spans="3:3" s="2" customFormat="1">
      <c r="C198" s="81"/>
    </row>
    <row r="199" spans="3:3" s="2" customFormat="1">
      <c r="C199" s="81"/>
    </row>
    <row r="200" spans="3:3" s="2" customFormat="1">
      <c r="C200" s="81"/>
    </row>
    <row r="201" spans="3:3" s="2" customFormat="1">
      <c r="C201" s="81"/>
    </row>
    <row r="202" spans="3:3" s="2" customFormat="1">
      <c r="C202" s="81"/>
    </row>
    <row r="203" spans="3:3" s="2" customFormat="1">
      <c r="C203" s="81"/>
    </row>
    <row r="204" spans="3:3" s="2" customFormat="1">
      <c r="C204" s="81"/>
    </row>
    <row r="205" spans="3:3" s="2" customFormat="1">
      <c r="C205" s="81"/>
    </row>
    <row r="206" spans="3:3" s="2" customFormat="1">
      <c r="C206" s="81"/>
    </row>
    <row r="207" spans="3:3" s="2" customFormat="1">
      <c r="C207" s="81"/>
    </row>
    <row r="208" spans="3:3" s="2" customFormat="1">
      <c r="C208" s="81"/>
    </row>
    <row r="209" spans="3:3" s="2" customFormat="1">
      <c r="C209" s="81"/>
    </row>
    <row r="210" spans="3:3" s="2" customFormat="1">
      <c r="C210" s="81"/>
    </row>
    <row r="211" spans="3:3" s="2" customFormat="1">
      <c r="C211" s="81"/>
    </row>
    <row r="212" spans="3:3" s="2" customFormat="1">
      <c r="C212" s="81"/>
    </row>
    <row r="213" spans="3:3" s="2" customFormat="1">
      <c r="C213" s="81"/>
    </row>
    <row r="214" spans="3:3" s="2" customFormat="1">
      <c r="C214" s="81"/>
    </row>
    <row r="215" spans="3:3" s="2" customFormat="1">
      <c r="C215" s="81"/>
    </row>
    <row r="216" spans="3:3" s="2" customFormat="1">
      <c r="C216" s="81"/>
    </row>
    <row r="217" spans="3:3" s="2" customFormat="1">
      <c r="C217" s="81"/>
    </row>
    <row r="218" spans="3:3" s="2" customFormat="1">
      <c r="C218" s="81"/>
    </row>
    <row r="219" spans="3:3" s="2" customFormat="1">
      <c r="C219" s="81"/>
    </row>
    <row r="220" spans="3:3" s="2" customFormat="1">
      <c r="C220" s="81"/>
    </row>
    <row r="221" spans="3:3" s="2" customFormat="1">
      <c r="C221" s="81"/>
    </row>
    <row r="222" spans="3:3" s="2" customFormat="1">
      <c r="C222" s="81"/>
    </row>
    <row r="223" spans="3:3" s="2" customFormat="1">
      <c r="C223" s="81"/>
    </row>
    <row r="224" spans="3:3" s="2" customFormat="1">
      <c r="C224" s="81"/>
    </row>
    <row r="225" spans="3:3" s="2" customFormat="1">
      <c r="C225" s="81"/>
    </row>
    <row r="226" spans="3:3" s="2" customFormat="1">
      <c r="C226" s="81"/>
    </row>
    <row r="227" spans="3:3" s="2" customFormat="1">
      <c r="C227" s="81"/>
    </row>
    <row r="228" spans="3:3" s="2" customFormat="1">
      <c r="C228" s="81"/>
    </row>
    <row r="229" spans="3:3" s="2" customFormat="1">
      <c r="C229" s="81"/>
    </row>
    <row r="230" spans="3:3" s="2" customFormat="1">
      <c r="C230" s="81"/>
    </row>
    <row r="231" spans="3:3" s="2" customFormat="1">
      <c r="C231" s="81"/>
    </row>
    <row r="232" spans="3:3" s="2" customFormat="1">
      <c r="C232" s="81"/>
    </row>
    <row r="233" spans="3:3" s="2" customFormat="1">
      <c r="C233" s="81"/>
    </row>
    <row r="234" spans="3:3" s="2" customFormat="1">
      <c r="C234" s="81"/>
    </row>
    <row r="235" spans="3:3" s="2" customFormat="1">
      <c r="C235" s="81"/>
    </row>
    <row r="236" spans="3:3" s="2" customFormat="1">
      <c r="C236" s="81"/>
    </row>
    <row r="237" spans="3:3" s="2" customFormat="1">
      <c r="C237" s="81"/>
    </row>
    <row r="238" spans="3:3" s="2" customFormat="1">
      <c r="C238" s="81"/>
    </row>
    <row r="239" spans="3:3" s="2" customFormat="1">
      <c r="C239" s="81"/>
    </row>
    <row r="240" spans="3:3" s="2" customFormat="1">
      <c r="C240" s="81"/>
    </row>
    <row r="241" spans="3:3" s="2" customFormat="1">
      <c r="C241" s="81"/>
    </row>
    <row r="242" spans="3:3" s="2" customFormat="1">
      <c r="C242" s="81"/>
    </row>
    <row r="243" spans="3:3" s="2" customFormat="1">
      <c r="C243" s="81"/>
    </row>
    <row r="244" spans="3:3" s="2" customFormat="1">
      <c r="C244" s="81"/>
    </row>
    <row r="245" spans="3:3" s="2" customFormat="1">
      <c r="C245" s="81"/>
    </row>
    <row r="246" spans="3:3" s="2" customFormat="1">
      <c r="C246" s="81"/>
    </row>
    <row r="247" spans="3:3" s="2" customFormat="1">
      <c r="C247" s="81"/>
    </row>
    <row r="248" spans="3:3" s="2" customFormat="1">
      <c r="C248" s="81"/>
    </row>
    <row r="249" spans="3:3" s="2" customFormat="1">
      <c r="C249" s="81"/>
    </row>
    <row r="250" spans="3:3" s="2" customFormat="1">
      <c r="C250" s="81"/>
    </row>
    <row r="251" spans="3:3" s="2" customFormat="1">
      <c r="C251" s="81"/>
    </row>
    <row r="252" spans="3:3" s="2" customFormat="1">
      <c r="C252" s="81"/>
    </row>
    <row r="253" spans="3:3" s="2" customFormat="1">
      <c r="C253" s="81"/>
    </row>
    <row r="254" spans="3:3" s="2" customFormat="1">
      <c r="C254" s="81"/>
    </row>
    <row r="255" spans="3:3" s="2" customFormat="1">
      <c r="C255" s="81"/>
    </row>
    <row r="256" spans="3:3" s="2" customFormat="1">
      <c r="C256" s="81"/>
    </row>
    <row r="257" spans="3:3" s="2" customFormat="1">
      <c r="C257" s="81"/>
    </row>
    <row r="258" spans="3:3" s="2" customFormat="1">
      <c r="C258" s="81"/>
    </row>
    <row r="259" spans="3:3" s="2" customFormat="1">
      <c r="C259" s="81"/>
    </row>
    <row r="260" spans="3:3" s="2" customFormat="1">
      <c r="C260" s="81"/>
    </row>
    <row r="261" spans="3:3" s="2" customFormat="1">
      <c r="C261" s="81"/>
    </row>
    <row r="262" spans="3:3" s="2" customFormat="1">
      <c r="C262" s="81"/>
    </row>
    <row r="263" spans="3:3" s="2" customFormat="1">
      <c r="C263" s="81"/>
    </row>
    <row r="264" spans="3:3" s="2" customFormat="1">
      <c r="C264" s="81"/>
    </row>
    <row r="265" spans="3:3" s="2" customFormat="1">
      <c r="C265" s="81"/>
    </row>
    <row r="266" spans="3:3" s="2" customFormat="1">
      <c r="C266" s="81"/>
    </row>
    <row r="267" spans="3:3" s="2" customFormat="1">
      <c r="C267" s="81"/>
    </row>
    <row r="268" spans="3:3" s="2" customFormat="1">
      <c r="C268" s="81"/>
    </row>
    <row r="269" spans="3:3" s="2" customFormat="1">
      <c r="C269" s="81"/>
    </row>
    <row r="270" spans="3:3" s="2" customFormat="1">
      <c r="C270" s="81"/>
    </row>
    <row r="271" spans="3:3" s="2" customFormat="1">
      <c r="C271" s="81"/>
    </row>
    <row r="272" spans="3:3" s="2" customFormat="1">
      <c r="C272" s="81"/>
    </row>
    <row r="273" spans="3:3" s="2" customFormat="1">
      <c r="C273" s="81"/>
    </row>
    <row r="274" spans="3:3" s="2" customFormat="1">
      <c r="C274" s="81"/>
    </row>
    <row r="275" spans="3:3" s="2" customFormat="1">
      <c r="C275" s="81"/>
    </row>
    <row r="276" spans="3:3" s="2" customFormat="1">
      <c r="C276" s="81"/>
    </row>
    <row r="277" spans="3:3" s="2" customFormat="1">
      <c r="C277" s="81"/>
    </row>
    <row r="278" spans="3:3" s="2" customFormat="1">
      <c r="C278" s="81"/>
    </row>
    <row r="279" spans="3:3" s="2" customFormat="1">
      <c r="C279" s="81"/>
    </row>
    <row r="280" spans="3:3" s="2" customFormat="1">
      <c r="C280" s="81"/>
    </row>
    <row r="281" spans="3:3" s="2" customFormat="1">
      <c r="C281" s="81"/>
    </row>
    <row r="282" spans="3:3" s="2" customFormat="1">
      <c r="C282" s="81"/>
    </row>
    <row r="283" spans="3:3" s="2" customFormat="1">
      <c r="C283" s="81"/>
    </row>
    <row r="284" spans="3:3" s="2" customFormat="1">
      <c r="C284" s="81"/>
    </row>
    <row r="285" spans="3:3" s="2" customFormat="1">
      <c r="C285" s="81"/>
    </row>
    <row r="286" spans="3:3" s="2" customFormat="1">
      <c r="C286" s="81"/>
    </row>
    <row r="287" spans="3:3" s="2" customFormat="1">
      <c r="C287" s="81"/>
    </row>
    <row r="288" spans="3:3" s="2" customFormat="1">
      <c r="C288" s="81"/>
    </row>
    <row r="289" spans="3:3" s="2" customFormat="1">
      <c r="C289" s="81"/>
    </row>
    <row r="290" spans="3:3" s="2" customFormat="1">
      <c r="C290" s="81"/>
    </row>
    <row r="291" spans="3:3" s="2" customFormat="1">
      <c r="C291" s="81"/>
    </row>
    <row r="292" spans="3:3" s="2" customFormat="1">
      <c r="C292" s="81"/>
    </row>
    <row r="293" spans="3:3" s="2" customFormat="1">
      <c r="C293" s="81"/>
    </row>
    <row r="294" spans="3:3" s="2" customFormat="1">
      <c r="C294" s="81"/>
    </row>
    <row r="295" spans="3:3" s="2" customFormat="1">
      <c r="C295" s="81"/>
    </row>
    <row r="296" spans="3:3" s="2" customFormat="1">
      <c r="C296" s="81"/>
    </row>
    <row r="297" spans="3:3" s="2" customFormat="1">
      <c r="C297" s="81"/>
    </row>
    <row r="298" spans="3:3" s="2" customFormat="1">
      <c r="C298" s="81"/>
    </row>
    <row r="299" spans="3:3" s="2" customFormat="1">
      <c r="C299" s="81"/>
    </row>
    <row r="300" spans="3:3" s="2" customFormat="1">
      <c r="C300" s="81"/>
    </row>
    <row r="301" spans="3:3" s="2" customFormat="1">
      <c r="C301" s="81"/>
    </row>
    <row r="302" spans="3:3" s="2" customFormat="1">
      <c r="C302" s="81"/>
    </row>
    <row r="303" spans="3:3" s="2" customFormat="1">
      <c r="C303" s="81"/>
    </row>
    <row r="304" spans="3:3" s="2" customFormat="1">
      <c r="C304" s="81"/>
    </row>
    <row r="305" spans="3:3" s="2" customFormat="1">
      <c r="C305" s="81"/>
    </row>
    <row r="306" spans="3:3" s="2" customFormat="1">
      <c r="C306" s="81"/>
    </row>
    <row r="307" spans="3:3" s="2" customFormat="1">
      <c r="C307" s="81"/>
    </row>
    <row r="308" spans="3:3" s="2" customFormat="1">
      <c r="C308" s="81"/>
    </row>
    <row r="309" spans="3:3" s="2" customFormat="1">
      <c r="C309" s="81"/>
    </row>
    <row r="310" spans="3:3" s="2" customFormat="1">
      <c r="C310" s="81"/>
    </row>
    <row r="311" spans="3:3" s="2" customFormat="1">
      <c r="C311" s="81"/>
    </row>
    <row r="312" spans="3:3" s="2" customFormat="1">
      <c r="C312" s="81"/>
    </row>
    <row r="313" spans="3:3" s="2" customFormat="1">
      <c r="C313" s="81"/>
    </row>
    <row r="314" spans="3:3" s="2" customFormat="1">
      <c r="C314" s="81"/>
    </row>
    <row r="315" spans="3:3" s="2" customFormat="1">
      <c r="C315" s="81"/>
    </row>
    <row r="316" spans="3:3" s="2" customFormat="1">
      <c r="C316" s="81"/>
    </row>
    <row r="317" spans="3:3" s="2" customFormat="1">
      <c r="C317" s="81"/>
    </row>
    <row r="318" spans="3:3" s="2" customFormat="1">
      <c r="C318" s="81"/>
    </row>
    <row r="319" spans="3:3" s="2" customFormat="1">
      <c r="C319" s="81"/>
    </row>
    <row r="320" spans="3:3" s="2" customFormat="1">
      <c r="C320" s="81"/>
    </row>
    <row r="321" spans="3:3" s="2" customFormat="1">
      <c r="C321" s="81"/>
    </row>
    <row r="322" spans="3:3" s="2" customFormat="1">
      <c r="C322" s="81"/>
    </row>
    <row r="323" spans="3:3" s="2" customFormat="1">
      <c r="C323" s="81"/>
    </row>
    <row r="324" spans="3:3" s="2" customFormat="1">
      <c r="C324" s="81"/>
    </row>
    <row r="325" spans="3:3" s="2" customFormat="1">
      <c r="C325" s="81"/>
    </row>
    <row r="326" spans="3:3" s="2" customFormat="1">
      <c r="C326" s="81"/>
    </row>
    <row r="327" spans="3:3" s="2" customFormat="1">
      <c r="C327" s="81"/>
    </row>
    <row r="328" spans="3:3" s="2" customFormat="1">
      <c r="C328" s="81"/>
    </row>
    <row r="329" spans="3:3" s="2" customFormat="1">
      <c r="C329" s="81"/>
    </row>
    <row r="330" spans="3:3" s="2" customFormat="1">
      <c r="C330" s="81"/>
    </row>
    <row r="331" spans="3:3" s="2" customFormat="1">
      <c r="C331" s="81"/>
    </row>
    <row r="332" spans="3:3" s="2" customFormat="1">
      <c r="C332" s="81"/>
    </row>
    <row r="333" spans="3:3" s="2" customFormat="1">
      <c r="C333" s="81"/>
    </row>
    <row r="334" spans="3:3" s="2" customFormat="1">
      <c r="C334" s="81"/>
    </row>
    <row r="335" spans="3:3" s="2" customFormat="1">
      <c r="C335" s="81"/>
    </row>
    <row r="336" spans="3:3" s="2" customFormat="1">
      <c r="C336" s="81"/>
    </row>
    <row r="337" spans="3:3" s="2" customFormat="1">
      <c r="C337" s="81"/>
    </row>
    <row r="338" spans="3:3" s="2" customFormat="1">
      <c r="C338" s="81"/>
    </row>
    <row r="339" spans="3:3" s="2" customFormat="1">
      <c r="C339" s="81"/>
    </row>
    <row r="340" spans="3:3" s="2" customFormat="1">
      <c r="C340" s="81"/>
    </row>
    <row r="341" spans="3:3" s="2" customFormat="1">
      <c r="C341" s="81"/>
    </row>
    <row r="342" spans="3:3" s="2" customFormat="1">
      <c r="C342" s="81"/>
    </row>
    <row r="343" spans="3:3" s="2" customFormat="1">
      <c r="C343" s="81"/>
    </row>
    <row r="344" spans="3:3" s="2" customFormat="1">
      <c r="C344" s="81"/>
    </row>
    <row r="345" spans="3:3" s="2" customFormat="1">
      <c r="C345" s="81"/>
    </row>
    <row r="346" spans="3:3" s="2" customFormat="1">
      <c r="C346" s="81"/>
    </row>
    <row r="347" spans="3:3" s="2" customFormat="1">
      <c r="C347" s="81"/>
    </row>
    <row r="348" spans="3:3" s="2" customFormat="1">
      <c r="C348" s="81"/>
    </row>
    <row r="349" spans="3:3" s="2" customFormat="1">
      <c r="C349" s="81"/>
    </row>
    <row r="350" spans="3:3" s="2" customFormat="1">
      <c r="C350" s="81"/>
    </row>
    <row r="351" spans="3:3" s="2" customFormat="1">
      <c r="C351" s="81"/>
    </row>
    <row r="352" spans="3:3" s="2" customFormat="1">
      <c r="C352" s="81"/>
    </row>
    <row r="353" spans="3:3" s="2" customFormat="1">
      <c r="C353" s="81"/>
    </row>
    <row r="354" spans="3:3" s="2" customFormat="1">
      <c r="C354" s="81"/>
    </row>
    <row r="355" spans="3:3" s="2" customFormat="1">
      <c r="C355" s="81"/>
    </row>
    <row r="356" spans="3:3" s="2" customFormat="1">
      <c r="C356" s="81"/>
    </row>
    <row r="357" spans="3:3" s="2" customFormat="1">
      <c r="C357" s="81"/>
    </row>
    <row r="358" spans="3:3" s="2" customFormat="1">
      <c r="C358" s="81"/>
    </row>
    <row r="359" spans="3:3" s="2" customFormat="1">
      <c r="C359" s="81"/>
    </row>
    <row r="360" spans="3:3" s="2" customFormat="1">
      <c r="C360" s="81"/>
    </row>
    <row r="361" spans="3:3" s="2" customFormat="1">
      <c r="C361" s="81"/>
    </row>
    <row r="362" spans="3:3" s="2" customFormat="1">
      <c r="C362" s="81"/>
    </row>
    <row r="363" spans="3:3" s="2" customFormat="1">
      <c r="C363" s="81"/>
    </row>
    <row r="364" spans="3:3" s="2" customFormat="1">
      <c r="C364" s="81"/>
    </row>
    <row r="365" spans="3:3" s="2" customFormat="1">
      <c r="C365" s="81"/>
    </row>
    <row r="366" spans="3:3" s="2" customFormat="1">
      <c r="C366" s="81"/>
    </row>
    <row r="367" spans="3:3" s="2" customFormat="1">
      <c r="C367" s="81"/>
    </row>
    <row r="368" spans="3:3" s="2" customFormat="1">
      <c r="C368" s="81"/>
    </row>
    <row r="369" spans="3:3" s="2" customFormat="1">
      <c r="C369" s="81"/>
    </row>
    <row r="370" spans="3:3" s="2" customFormat="1">
      <c r="C370" s="81"/>
    </row>
    <row r="371" spans="3:3" s="2" customFormat="1">
      <c r="C371" s="81"/>
    </row>
    <row r="372" spans="3:3" s="2" customFormat="1">
      <c r="C372" s="81"/>
    </row>
    <row r="373" spans="3:3" s="2" customFormat="1">
      <c r="C373" s="81"/>
    </row>
    <row r="374" spans="3:3" s="2" customFormat="1">
      <c r="C374" s="81"/>
    </row>
    <row r="375" spans="3:3" s="2" customFormat="1">
      <c r="C375" s="81"/>
    </row>
    <row r="376" spans="3:3" s="2" customFormat="1">
      <c r="C376" s="81"/>
    </row>
    <row r="377" spans="3:3" s="2" customFormat="1">
      <c r="C377" s="81"/>
    </row>
    <row r="378" spans="3:3" s="2" customFormat="1">
      <c r="C378" s="81"/>
    </row>
    <row r="379" spans="3:3" s="2" customFormat="1">
      <c r="C379" s="81"/>
    </row>
    <row r="380" spans="3:3" s="2" customFormat="1">
      <c r="C380" s="81"/>
    </row>
    <row r="381" spans="3:3" s="2" customFormat="1">
      <c r="C381" s="81"/>
    </row>
    <row r="382" spans="3:3" s="2" customFormat="1">
      <c r="C382" s="81"/>
    </row>
    <row r="383" spans="3:3" s="2" customFormat="1">
      <c r="C383" s="81"/>
    </row>
    <row r="384" spans="3:3" s="2" customFormat="1">
      <c r="C384" s="81"/>
    </row>
    <row r="385" spans="3:3" s="2" customFormat="1">
      <c r="C385" s="81"/>
    </row>
    <row r="386" spans="3:3" s="2" customFormat="1">
      <c r="C386" s="81"/>
    </row>
    <row r="387" spans="3:3" s="2" customFormat="1">
      <c r="C387" s="81"/>
    </row>
    <row r="388" spans="3:3" s="2" customFormat="1">
      <c r="C388" s="81"/>
    </row>
    <row r="389" spans="3:3" s="2" customFormat="1">
      <c r="C389" s="81"/>
    </row>
    <row r="390" spans="3:3" s="2" customFormat="1">
      <c r="C390" s="81"/>
    </row>
    <row r="391" spans="3:3" s="2" customFormat="1">
      <c r="C391" s="81"/>
    </row>
    <row r="392" spans="3:3" s="2" customFormat="1">
      <c r="C392" s="81"/>
    </row>
    <row r="393" spans="3:3" s="2" customFormat="1">
      <c r="C393" s="81"/>
    </row>
    <row r="394" spans="3:3" s="2" customFormat="1">
      <c r="C394" s="81"/>
    </row>
    <row r="395" spans="3:3" s="2" customFormat="1">
      <c r="C395" s="81"/>
    </row>
    <row r="396" spans="3:3" s="2" customFormat="1">
      <c r="C396" s="81"/>
    </row>
    <row r="397" spans="3:3" s="2" customFormat="1">
      <c r="C397" s="81"/>
    </row>
    <row r="398" spans="3:3" s="2" customFormat="1">
      <c r="C398" s="81"/>
    </row>
    <row r="399" spans="3:3" s="2" customFormat="1">
      <c r="C399" s="81"/>
    </row>
    <row r="400" spans="3:3" s="2" customFormat="1">
      <c r="C400" s="81"/>
    </row>
    <row r="401" spans="3:3" s="2" customFormat="1">
      <c r="C401" s="81"/>
    </row>
    <row r="402" spans="3:3" s="2" customFormat="1">
      <c r="C402" s="81"/>
    </row>
    <row r="403" spans="3:3" s="2" customFormat="1">
      <c r="C403" s="81"/>
    </row>
    <row r="404" spans="3:3" s="2" customFormat="1">
      <c r="C404" s="81"/>
    </row>
    <row r="405" spans="3:3" s="2" customFormat="1">
      <c r="C405" s="81"/>
    </row>
    <row r="406" spans="3:3" s="2" customFormat="1">
      <c r="C406" s="81"/>
    </row>
    <row r="407" spans="3:3" s="2" customFormat="1">
      <c r="C407" s="81"/>
    </row>
    <row r="408" spans="3:3" s="2" customFormat="1">
      <c r="C408" s="81"/>
    </row>
    <row r="409" spans="3:3" s="2" customFormat="1">
      <c r="C409" s="81"/>
    </row>
    <row r="410" spans="3:3" s="2" customFormat="1">
      <c r="C410" s="81"/>
    </row>
    <row r="411" spans="3:3" s="2" customFormat="1">
      <c r="C411" s="81"/>
    </row>
    <row r="412" spans="3:3" s="2" customFormat="1">
      <c r="C412" s="81"/>
    </row>
    <row r="413" spans="3:3" s="2" customFormat="1">
      <c r="C413" s="81"/>
    </row>
    <row r="414" spans="3:3" s="2" customFormat="1">
      <c r="C414" s="81"/>
    </row>
    <row r="415" spans="3:3" s="2" customFormat="1">
      <c r="C415" s="81"/>
    </row>
    <row r="416" spans="3:3" s="2" customFormat="1">
      <c r="C416" s="81"/>
    </row>
    <row r="417" spans="3:3" s="2" customFormat="1">
      <c r="C417" s="81"/>
    </row>
    <row r="418" spans="3:3" s="2" customFormat="1">
      <c r="C418" s="81"/>
    </row>
    <row r="419" spans="3:3" s="2" customFormat="1">
      <c r="C419" s="81"/>
    </row>
    <row r="420" spans="3:3" s="2" customFormat="1">
      <c r="C420" s="81"/>
    </row>
    <row r="421" spans="3:3" s="2" customFormat="1">
      <c r="C421" s="81"/>
    </row>
    <row r="422" spans="3:3" s="2" customFormat="1">
      <c r="C422" s="81"/>
    </row>
    <row r="423" spans="3:3" s="2" customFormat="1">
      <c r="C423" s="81"/>
    </row>
    <row r="424" spans="3:3" s="2" customFormat="1">
      <c r="C424" s="81"/>
    </row>
    <row r="425" spans="3:3" s="2" customFormat="1">
      <c r="C425" s="81"/>
    </row>
    <row r="426" spans="3:3" s="2" customFormat="1">
      <c r="C426" s="81"/>
    </row>
    <row r="427" spans="3:3" s="2" customFormat="1">
      <c r="C427" s="81"/>
    </row>
    <row r="428" spans="3:3" s="2" customFormat="1">
      <c r="C428" s="81"/>
    </row>
    <row r="429" spans="3:3" s="2" customFormat="1">
      <c r="C429" s="81"/>
    </row>
    <row r="430" spans="3:3" s="2" customFormat="1">
      <c r="C430" s="81"/>
    </row>
    <row r="431" spans="3:3" s="2" customFormat="1">
      <c r="C431" s="81"/>
    </row>
    <row r="432" spans="3:3" s="2" customFormat="1">
      <c r="C432" s="81"/>
    </row>
    <row r="433" spans="3:3" s="2" customFormat="1">
      <c r="C433" s="81"/>
    </row>
    <row r="434" spans="3:3" s="2" customFormat="1">
      <c r="C434" s="81"/>
    </row>
    <row r="435" spans="3:3" s="2" customFormat="1">
      <c r="C435" s="81"/>
    </row>
    <row r="436" spans="3:3" s="2" customFormat="1">
      <c r="C436" s="81"/>
    </row>
    <row r="437" spans="3:3" s="2" customFormat="1">
      <c r="C437" s="81"/>
    </row>
    <row r="438" spans="3:3" s="2" customFormat="1">
      <c r="C438" s="81"/>
    </row>
    <row r="439" spans="3:3" s="2" customFormat="1">
      <c r="C439" s="81"/>
    </row>
    <row r="440" spans="3:3" s="2" customFormat="1">
      <c r="C440" s="81"/>
    </row>
    <row r="441" spans="3:3" s="2" customFormat="1">
      <c r="C441" s="81"/>
    </row>
    <row r="442" spans="3:3" s="2" customFormat="1">
      <c r="C442" s="81"/>
    </row>
    <row r="443" spans="3:3" s="2" customFormat="1">
      <c r="C443" s="81"/>
    </row>
    <row r="444" spans="3:3" s="2" customFormat="1">
      <c r="C444" s="81"/>
    </row>
    <row r="445" spans="3:3" s="2" customFormat="1">
      <c r="C445" s="81"/>
    </row>
    <row r="446" spans="3:3" s="2" customFormat="1">
      <c r="C446" s="81"/>
    </row>
    <row r="447" spans="3:3" s="2" customFormat="1">
      <c r="C447" s="81"/>
    </row>
    <row r="448" spans="3:3" s="2" customFormat="1">
      <c r="C448" s="81"/>
    </row>
    <row r="449" spans="3:3" s="2" customFormat="1">
      <c r="C449" s="81"/>
    </row>
    <row r="450" spans="3:3" s="2" customFormat="1">
      <c r="C450" s="81"/>
    </row>
    <row r="451" spans="3:3" s="2" customFormat="1">
      <c r="C451" s="81"/>
    </row>
    <row r="452" spans="3:3" s="2" customFormat="1">
      <c r="C452" s="81"/>
    </row>
    <row r="453" spans="3:3" s="2" customFormat="1">
      <c r="C453" s="81"/>
    </row>
    <row r="454" spans="3:3" s="2" customFormat="1">
      <c r="C454" s="81"/>
    </row>
    <row r="455" spans="3:3" s="2" customFormat="1">
      <c r="C455" s="81"/>
    </row>
    <row r="456" spans="3:3" s="2" customFormat="1">
      <c r="C456" s="81"/>
    </row>
    <row r="457" spans="3:3" s="2" customFormat="1">
      <c r="C457" s="81"/>
    </row>
    <row r="458" spans="3:3" s="2" customFormat="1">
      <c r="C458" s="81"/>
    </row>
    <row r="459" spans="3:3" s="2" customFormat="1">
      <c r="C459" s="81"/>
    </row>
    <row r="460" spans="3:3" s="2" customFormat="1">
      <c r="C460" s="81"/>
    </row>
    <row r="461" spans="3:3" s="2" customFormat="1">
      <c r="C461" s="81"/>
    </row>
    <row r="462" spans="3:3" s="2" customFormat="1">
      <c r="C462" s="81"/>
    </row>
    <row r="463" spans="3:3" s="2" customFormat="1">
      <c r="C463" s="81"/>
    </row>
    <row r="464" spans="3:3" s="2" customFormat="1">
      <c r="C464" s="81"/>
    </row>
    <row r="465" spans="3:3" s="2" customFormat="1">
      <c r="C465" s="81"/>
    </row>
    <row r="466" spans="3:3" s="2" customFormat="1">
      <c r="C466" s="81"/>
    </row>
    <row r="467" spans="3:3" s="2" customFormat="1">
      <c r="C467" s="81"/>
    </row>
    <row r="468" spans="3:3" s="2" customFormat="1">
      <c r="C468" s="81"/>
    </row>
    <row r="469" spans="3:3" s="2" customFormat="1">
      <c r="C469" s="81"/>
    </row>
    <row r="470" spans="3:3" s="2" customFormat="1">
      <c r="C470" s="81"/>
    </row>
    <row r="471" spans="3:3" s="2" customFormat="1">
      <c r="C471" s="81"/>
    </row>
    <row r="472" spans="3:3" s="2" customFormat="1">
      <c r="C472" s="81"/>
    </row>
    <row r="473" spans="3:3" s="2" customFormat="1">
      <c r="C473" s="81"/>
    </row>
    <row r="474" spans="3:3" s="2" customFormat="1">
      <c r="C474" s="81"/>
    </row>
    <row r="475" spans="3:3" s="2" customFormat="1">
      <c r="C475" s="81"/>
    </row>
    <row r="476" spans="3:3" s="2" customFormat="1">
      <c r="C476" s="81"/>
    </row>
    <row r="477" spans="3:3" s="2" customFormat="1">
      <c r="C477" s="81"/>
    </row>
    <row r="478" spans="3:3" s="2" customFormat="1">
      <c r="C478" s="81"/>
    </row>
    <row r="479" spans="3:3" s="2" customFormat="1">
      <c r="C479" s="81"/>
    </row>
    <row r="480" spans="3:3" s="2" customFormat="1">
      <c r="C480" s="81"/>
    </row>
    <row r="481" spans="3:3" s="2" customFormat="1">
      <c r="C481" s="81"/>
    </row>
    <row r="482" spans="3:3" s="2" customFormat="1">
      <c r="C482" s="81"/>
    </row>
    <row r="483" spans="3:3" s="2" customFormat="1">
      <c r="C483" s="81"/>
    </row>
    <row r="484" spans="3:3" s="2" customFormat="1">
      <c r="C484" s="81"/>
    </row>
    <row r="485" spans="3:3" s="2" customFormat="1">
      <c r="C485" s="81"/>
    </row>
    <row r="486" spans="3:3" s="2" customFormat="1">
      <c r="C486" s="81"/>
    </row>
    <row r="487" spans="3:3" s="2" customFormat="1">
      <c r="C487" s="81"/>
    </row>
    <row r="488" spans="3:3" s="2" customFormat="1">
      <c r="C488" s="81"/>
    </row>
    <row r="489" spans="3:3" s="2" customFormat="1">
      <c r="C489" s="81"/>
    </row>
    <row r="490" spans="3:3" s="2" customFormat="1">
      <c r="C490" s="81"/>
    </row>
    <row r="491" spans="3:3" s="2" customFormat="1">
      <c r="C491" s="81"/>
    </row>
    <row r="492" spans="3:3" s="2" customFormat="1">
      <c r="C492" s="81"/>
    </row>
    <row r="493" spans="3:3" s="2" customFormat="1">
      <c r="C493" s="81"/>
    </row>
    <row r="494" spans="3:3" s="2" customFormat="1">
      <c r="C494" s="81"/>
    </row>
    <row r="495" spans="3:3" s="2" customFormat="1">
      <c r="C495" s="81"/>
    </row>
    <row r="496" spans="3:3" s="2" customFormat="1">
      <c r="C496" s="81"/>
    </row>
    <row r="497" spans="3:3" s="2" customFormat="1">
      <c r="C497" s="81"/>
    </row>
    <row r="498" spans="3:3" s="2" customFormat="1">
      <c r="C498" s="81"/>
    </row>
    <row r="499" spans="3:3" s="2" customFormat="1">
      <c r="C499" s="81"/>
    </row>
    <row r="500" spans="3:3" s="2" customFormat="1">
      <c r="C500" s="81"/>
    </row>
    <row r="501" spans="3:3" s="2" customFormat="1">
      <c r="C501" s="81"/>
    </row>
    <row r="502" spans="3:3" s="2" customFormat="1">
      <c r="C502" s="81"/>
    </row>
    <row r="503" spans="3:3" s="2" customFormat="1">
      <c r="C503" s="81"/>
    </row>
    <row r="504" spans="3:3" s="2" customFormat="1">
      <c r="C504" s="81"/>
    </row>
    <row r="505" spans="3:3" s="2" customFormat="1">
      <c r="C505" s="81"/>
    </row>
    <row r="506" spans="3:3" s="2" customFormat="1">
      <c r="C506" s="81"/>
    </row>
    <row r="507" spans="3:3" s="2" customFormat="1">
      <c r="C507" s="81"/>
    </row>
    <row r="508" spans="3:3" s="2" customFormat="1">
      <c r="C508" s="81"/>
    </row>
    <row r="509" spans="3:3" s="2" customFormat="1">
      <c r="C509" s="81"/>
    </row>
    <row r="510" spans="3:3" s="2" customFormat="1">
      <c r="C510" s="81"/>
    </row>
    <row r="511" spans="3:3" s="2" customFormat="1">
      <c r="C511" s="81"/>
    </row>
    <row r="512" spans="3:3" s="2" customFormat="1">
      <c r="C512" s="81"/>
    </row>
    <row r="513" spans="3:3" s="2" customFormat="1">
      <c r="C513" s="81"/>
    </row>
    <row r="514" spans="3:3" s="2" customFormat="1">
      <c r="C514" s="81"/>
    </row>
    <row r="515" spans="3:3" s="2" customFormat="1">
      <c r="C515" s="81"/>
    </row>
    <row r="516" spans="3:3" s="2" customFormat="1">
      <c r="C516" s="81"/>
    </row>
    <row r="517" spans="3:3" s="2" customFormat="1">
      <c r="C517" s="81"/>
    </row>
    <row r="518" spans="3:3" s="2" customFormat="1">
      <c r="C518" s="81"/>
    </row>
    <row r="519" spans="3:3" s="2" customFormat="1">
      <c r="C519" s="81"/>
    </row>
    <row r="520" spans="3:3" s="2" customFormat="1">
      <c r="C520" s="81"/>
    </row>
    <row r="521" spans="3:3" s="2" customFormat="1">
      <c r="C521" s="81"/>
    </row>
    <row r="522" spans="3:3" s="2" customFormat="1">
      <c r="C522" s="81"/>
    </row>
    <row r="523" spans="3:3" s="2" customFormat="1">
      <c r="C523" s="81"/>
    </row>
    <row r="524" spans="3:3" s="2" customFormat="1">
      <c r="C524" s="81"/>
    </row>
    <row r="525" spans="3:3" s="2" customFormat="1">
      <c r="C525" s="81"/>
    </row>
    <row r="526" spans="3:3" s="2" customFormat="1">
      <c r="C526" s="81"/>
    </row>
    <row r="527" spans="3:3" s="2" customFormat="1">
      <c r="C527" s="81"/>
    </row>
    <row r="528" spans="3:3" s="2" customFormat="1">
      <c r="C528" s="81"/>
    </row>
    <row r="529" spans="3:3" s="2" customFormat="1">
      <c r="C529" s="81"/>
    </row>
    <row r="530" spans="3:3" s="2" customFormat="1">
      <c r="C530" s="81"/>
    </row>
    <row r="531" spans="3:3" s="2" customFormat="1">
      <c r="C531" s="81"/>
    </row>
    <row r="532" spans="3:3" s="2" customFormat="1">
      <c r="C532" s="81"/>
    </row>
    <row r="533" spans="3:3" s="2" customFormat="1">
      <c r="C533" s="81"/>
    </row>
    <row r="534" spans="3:3" s="2" customFormat="1">
      <c r="C534" s="81"/>
    </row>
    <row r="535" spans="3:3" s="2" customFormat="1">
      <c r="C535" s="81"/>
    </row>
    <row r="536" spans="3:3" s="2" customFormat="1">
      <c r="C536" s="81"/>
    </row>
    <row r="537" spans="3:3" s="2" customFormat="1">
      <c r="C537" s="81"/>
    </row>
    <row r="538" spans="3:3" s="2" customFormat="1">
      <c r="C538" s="81"/>
    </row>
    <row r="539" spans="3:3" s="2" customFormat="1">
      <c r="C539" s="81"/>
    </row>
    <row r="540" spans="3:3" s="2" customFormat="1">
      <c r="C540" s="81"/>
    </row>
    <row r="541" spans="3:3" s="2" customFormat="1">
      <c r="C541" s="81"/>
    </row>
    <row r="542" spans="3:3" s="2" customFormat="1">
      <c r="C542" s="81"/>
    </row>
    <row r="543" spans="3:3" s="2" customFormat="1">
      <c r="C543" s="81"/>
    </row>
    <row r="544" spans="3:3" s="2" customFormat="1">
      <c r="C544" s="81"/>
    </row>
    <row r="545" spans="3:3" s="2" customFormat="1">
      <c r="C545" s="81"/>
    </row>
    <row r="546" spans="3:3" s="2" customFormat="1">
      <c r="C546" s="81"/>
    </row>
    <row r="547" spans="3:3" s="2" customFormat="1">
      <c r="C547" s="81"/>
    </row>
    <row r="548" spans="3:3" s="2" customFormat="1">
      <c r="C548" s="81"/>
    </row>
    <row r="549" spans="3:3" s="2" customFormat="1">
      <c r="C549" s="81"/>
    </row>
    <row r="550" spans="3:3" s="2" customFormat="1">
      <c r="C550" s="81"/>
    </row>
    <row r="551" spans="3:3" s="2" customFormat="1">
      <c r="C551" s="81"/>
    </row>
    <row r="552" spans="3:3" s="2" customFormat="1">
      <c r="C552" s="81"/>
    </row>
    <row r="553" spans="3:3" s="2" customFormat="1">
      <c r="C553" s="81"/>
    </row>
    <row r="554" spans="3:3" s="2" customFormat="1">
      <c r="C554" s="81"/>
    </row>
    <row r="555" spans="3:3" s="2" customFormat="1">
      <c r="C555" s="81"/>
    </row>
    <row r="556" spans="3:3" s="2" customFormat="1">
      <c r="C556" s="81"/>
    </row>
    <row r="557" spans="3:3" s="2" customFormat="1">
      <c r="C557" s="81"/>
    </row>
    <row r="558" spans="3:3" s="2" customFormat="1">
      <c r="C558" s="81"/>
    </row>
    <row r="559" spans="3:3" s="2" customFormat="1">
      <c r="C559" s="81"/>
    </row>
    <row r="560" spans="3:3" s="2" customFormat="1">
      <c r="C560" s="81"/>
    </row>
    <row r="561" spans="3:3" s="2" customFormat="1">
      <c r="C561" s="81"/>
    </row>
    <row r="562" spans="3:3" s="2" customFormat="1">
      <c r="C562" s="81"/>
    </row>
    <row r="563" spans="3:3" s="2" customFormat="1">
      <c r="C563" s="81"/>
    </row>
    <row r="564" spans="3:3" s="2" customFormat="1">
      <c r="C564" s="81"/>
    </row>
    <row r="565" spans="3:3" s="2" customFormat="1">
      <c r="C565" s="81"/>
    </row>
    <row r="566" spans="3:3" s="2" customFormat="1">
      <c r="C566" s="81"/>
    </row>
    <row r="567" spans="3:3" s="2" customFormat="1">
      <c r="C567" s="81"/>
    </row>
    <row r="568" spans="3:3" s="2" customFormat="1">
      <c r="C568" s="81"/>
    </row>
    <row r="569" spans="3:3" s="2" customFormat="1">
      <c r="C569" s="81"/>
    </row>
    <row r="570" spans="3:3" s="2" customFormat="1">
      <c r="C570" s="81"/>
    </row>
    <row r="571" spans="3:3" s="2" customFormat="1">
      <c r="C571" s="81"/>
    </row>
    <row r="572" spans="3:3" s="2" customFormat="1">
      <c r="C572" s="81"/>
    </row>
    <row r="573" spans="3:3" s="2" customFormat="1">
      <c r="C573" s="81"/>
    </row>
    <row r="574" spans="3:3" s="2" customFormat="1">
      <c r="C574" s="81"/>
    </row>
    <row r="575" spans="3:3" s="2" customFormat="1">
      <c r="C575" s="81"/>
    </row>
    <row r="576" spans="3:3" s="2" customFormat="1">
      <c r="C576" s="81"/>
    </row>
    <row r="577" spans="3:3" s="2" customFormat="1">
      <c r="C577" s="81"/>
    </row>
    <row r="578" spans="3:3" s="2" customFormat="1">
      <c r="C578" s="81"/>
    </row>
    <row r="579" spans="3:3" s="2" customFormat="1">
      <c r="C579" s="81"/>
    </row>
    <row r="580" spans="3:3" s="2" customFormat="1">
      <c r="C580" s="81"/>
    </row>
    <row r="581" spans="3:3" s="2" customFormat="1">
      <c r="C581" s="81"/>
    </row>
    <row r="582" spans="3:3" s="2" customFormat="1">
      <c r="C582" s="81"/>
    </row>
    <row r="583" spans="3:3" s="2" customFormat="1">
      <c r="C583" s="81"/>
    </row>
    <row r="584" spans="3:3" s="2" customFormat="1">
      <c r="C584" s="81"/>
    </row>
    <row r="585" spans="3:3" s="2" customFormat="1">
      <c r="C585" s="81"/>
    </row>
    <row r="586" spans="3:3" s="2" customFormat="1">
      <c r="C586" s="81"/>
    </row>
    <row r="587" spans="3:3" s="2" customFormat="1">
      <c r="C587" s="81"/>
    </row>
    <row r="588" spans="3:3" s="2" customFormat="1">
      <c r="C588" s="81"/>
    </row>
    <row r="589" spans="3:3" s="2" customFormat="1">
      <c r="C589" s="81"/>
    </row>
    <row r="590" spans="3:3" s="2" customFormat="1">
      <c r="C590" s="81"/>
    </row>
    <row r="591" spans="3:3" s="2" customFormat="1">
      <c r="C591" s="81"/>
    </row>
    <row r="592" spans="3:3" s="2" customFormat="1">
      <c r="C592" s="81"/>
    </row>
    <row r="593" spans="3:3" s="2" customFormat="1">
      <c r="C593" s="81"/>
    </row>
    <row r="594" spans="3:3" s="2" customFormat="1">
      <c r="C594" s="81"/>
    </row>
    <row r="595" spans="3:3" s="2" customFormat="1">
      <c r="C595" s="81"/>
    </row>
    <row r="596" spans="3:3" s="2" customFormat="1">
      <c r="C596" s="81"/>
    </row>
    <row r="597" spans="3:3" s="2" customFormat="1">
      <c r="C597" s="81"/>
    </row>
    <row r="598" spans="3:3" s="2" customFormat="1">
      <c r="C598" s="81"/>
    </row>
    <row r="599" spans="3:3" s="2" customFormat="1">
      <c r="C599" s="81"/>
    </row>
    <row r="600" spans="3:3" s="2" customFormat="1">
      <c r="C600" s="81"/>
    </row>
    <row r="601" spans="3:3" s="2" customFormat="1">
      <c r="C601" s="81"/>
    </row>
    <row r="602" spans="3:3" s="2" customFormat="1">
      <c r="C602" s="81"/>
    </row>
    <row r="603" spans="3:3" s="2" customFormat="1">
      <c r="C603" s="81"/>
    </row>
    <row r="604" spans="3:3" s="2" customFormat="1">
      <c r="C604" s="81"/>
    </row>
    <row r="605" spans="3:3" s="2" customFormat="1">
      <c r="C605" s="81"/>
    </row>
    <row r="606" spans="3:3" s="2" customFormat="1">
      <c r="C606" s="81"/>
    </row>
    <row r="607" spans="3:3" s="2" customFormat="1">
      <c r="C607" s="81"/>
    </row>
    <row r="608" spans="3:3" s="2" customFormat="1">
      <c r="C608" s="81"/>
    </row>
    <row r="609" spans="3:3" s="2" customFormat="1">
      <c r="C609" s="81"/>
    </row>
    <row r="610" spans="3:3" s="2" customFormat="1">
      <c r="C610" s="81"/>
    </row>
    <row r="611" spans="3:3" s="2" customFormat="1">
      <c r="C611" s="81"/>
    </row>
    <row r="612" spans="3:3" s="2" customFormat="1">
      <c r="C612" s="81"/>
    </row>
    <row r="613" spans="3:3" s="2" customFormat="1">
      <c r="C613" s="81"/>
    </row>
    <row r="614" spans="3:3" s="2" customFormat="1">
      <c r="C614" s="81"/>
    </row>
    <row r="615" spans="3:3" s="2" customFormat="1">
      <c r="C615" s="81"/>
    </row>
    <row r="616" spans="3:3" s="2" customFormat="1">
      <c r="C616" s="81"/>
    </row>
    <row r="617" spans="3:3" s="2" customFormat="1">
      <c r="C617" s="81"/>
    </row>
    <row r="618" spans="3:3" s="2" customFormat="1">
      <c r="C618" s="81"/>
    </row>
    <row r="619" spans="3:3" s="2" customFormat="1">
      <c r="C619" s="81"/>
    </row>
    <row r="620" spans="3:3" s="2" customFormat="1">
      <c r="C620" s="81"/>
    </row>
    <row r="621" spans="3:3" s="2" customFormat="1">
      <c r="C621" s="81"/>
    </row>
    <row r="622" spans="3:3" s="2" customFormat="1">
      <c r="C622" s="81"/>
    </row>
    <row r="623" spans="3:3" s="2" customFormat="1">
      <c r="C623" s="81"/>
    </row>
    <row r="624" spans="3:3" s="2" customFormat="1">
      <c r="C624" s="81"/>
    </row>
    <row r="625" spans="3:3" s="2" customFormat="1">
      <c r="C625" s="81"/>
    </row>
    <row r="626" spans="3:3" s="2" customFormat="1">
      <c r="C626" s="81"/>
    </row>
    <row r="627" spans="3:3" s="2" customFormat="1">
      <c r="C627" s="81"/>
    </row>
    <row r="628" spans="3:3" s="2" customFormat="1">
      <c r="C628" s="81"/>
    </row>
    <row r="629" spans="3:3" s="2" customFormat="1">
      <c r="C629" s="81"/>
    </row>
    <row r="630" spans="3:3" s="2" customFormat="1">
      <c r="C630" s="81"/>
    </row>
    <row r="631" spans="3:3" s="2" customFormat="1">
      <c r="C631" s="81"/>
    </row>
    <row r="632" spans="3:3" s="2" customFormat="1">
      <c r="C632" s="81"/>
    </row>
    <row r="633" spans="3:3" s="2" customFormat="1">
      <c r="C633" s="81"/>
    </row>
    <row r="634" spans="3:3" s="2" customFormat="1">
      <c r="C634" s="81"/>
    </row>
    <row r="635" spans="3:3" s="2" customFormat="1">
      <c r="C635" s="81"/>
    </row>
    <row r="636" spans="3:3" s="2" customFormat="1">
      <c r="C636" s="81"/>
    </row>
    <row r="637" spans="3:3" s="2" customFormat="1">
      <c r="C637" s="81"/>
    </row>
    <row r="638" spans="3:3" s="2" customFormat="1">
      <c r="C638" s="81"/>
    </row>
    <row r="639" spans="3:3" s="2" customFormat="1">
      <c r="C639" s="81"/>
    </row>
    <row r="640" spans="3:3" s="2" customFormat="1">
      <c r="C640" s="81"/>
    </row>
    <row r="641" spans="3:3" s="2" customFormat="1">
      <c r="C641" s="81"/>
    </row>
    <row r="642" spans="3:3" s="2" customFormat="1">
      <c r="C642" s="81"/>
    </row>
    <row r="643" spans="3:3" s="2" customFormat="1">
      <c r="C643" s="81"/>
    </row>
    <row r="644" spans="3:3" s="2" customFormat="1">
      <c r="C644" s="81"/>
    </row>
    <row r="645" spans="3:3" s="2" customFormat="1">
      <c r="C645" s="81"/>
    </row>
    <row r="646" spans="3:3" s="2" customFormat="1">
      <c r="C646" s="81"/>
    </row>
    <row r="647" spans="3:3" s="2" customFormat="1">
      <c r="C647" s="81"/>
    </row>
    <row r="648" spans="3:3" s="2" customFormat="1">
      <c r="C648" s="81"/>
    </row>
    <row r="649" spans="3:3" s="2" customFormat="1">
      <c r="C649" s="81"/>
    </row>
    <row r="650" spans="3:3" s="2" customFormat="1">
      <c r="C650" s="81"/>
    </row>
    <row r="651" spans="3:3" s="2" customFormat="1">
      <c r="C651" s="81"/>
    </row>
    <row r="652" spans="3:3" s="2" customFormat="1">
      <c r="C652" s="81"/>
    </row>
    <row r="653" spans="3:3" s="2" customFormat="1">
      <c r="C653" s="81"/>
    </row>
    <row r="654" spans="3:3" s="2" customFormat="1">
      <c r="C654" s="81"/>
    </row>
    <row r="655" spans="3:3" s="2" customFormat="1">
      <c r="C655" s="81"/>
    </row>
    <row r="656" spans="3:3" s="2" customFormat="1">
      <c r="C656" s="81"/>
    </row>
    <row r="657" spans="3:3" s="2" customFormat="1">
      <c r="C657" s="81"/>
    </row>
    <row r="658" spans="3:3" s="2" customFormat="1">
      <c r="C658" s="81"/>
    </row>
    <row r="659" spans="3:3" s="2" customFormat="1">
      <c r="C659" s="81"/>
    </row>
    <row r="660" spans="3:3" s="2" customFormat="1">
      <c r="C660" s="81"/>
    </row>
    <row r="661" spans="3:3" s="2" customFormat="1">
      <c r="C661" s="81"/>
    </row>
    <row r="662" spans="3:3" s="2" customFormat="1">
      <c r="C662" s="81"/>
    </row>
    <row r="663" spans="3:3" s="2" customFormat="1">
      <c r="C663" s="81"/>
    </row>
    <row r="664" spans="3:3" s="2" customFormat="1">
      <c r="C664" s="81"/>
    </row>
    <row r="665" spans="3:3" s="2" customFormat="1">
      <c r="C665" s="81"/>
    </row>
    <row r="666" spans="3:3" s="2" customFormat="1">
      <c r="C666" s="81"/>
    </row>
    <row r="667" spans="3:3" s="2" customFormat="1">
      <c r="C667" s="81"/>
    </row>
    <row r="668" spans="3:3" s="2" customFormat="1">
      <c r="C668" s="81"/>
    </row>
    <row r="669" spans="3:3" s="2" customFormat="1">
      <c r="C669" s="81"/>
    </row>
    <row r="670" spans="3:3" s="2" customFormat="1">
      <c r="C670" s="81"/>
    </row>
    <row r="671" spans="3:3" s="2" customFormat="1">
      <c r="C671" s="81"/>
    </row>
    <row r="672" spans="3:3" s="2" customFormat="1">
      <c r="C672" s="81"/>
    </row>
    <row r="673" spans="3:3" s="2" customFormat="1">
      <c r="C673" s="81"/>
    </row>
    <row r="674" spans="3:3" s="2" customFormat="1">
      <c r="C674" s="81"/>
    </row>
    <row r="675" spans="3:3" s="2" customFormat="1">
      <c r="C675" s="81"/>
    </row>
    <row r="676" spans="3:3" s="2" customFormat="1">
      <c r="C676" s="81"/>
    </row>
    <row r="677" spans="3:3" s="2" customFormat="1">
      <c r="C677" s="81"/>
    </row>
    <row r="678" spans="3:3" s="2" customFormat="1">
      <c r="C678" s="81"/>
    </row>
    <row r="679" spans="3:3" s="2" customFormat="1">
      <c r="C679" s="81"/>
    </row>
    <row r="680" spans="3:3" s="2" customFormat="1">
      <c r="C680" s="81"/>
    </row>
    <row r="681" spans="3:3" s="2" customFormat="1">
      <c r="C681" s="81"/>
    </row>
    <row r="682" spans="3:3" s="2" customFormat="1">
      <c r="C682" s="81"/>
    </row>
    <row r="683" spans="3:3" s="2" customFormat="1">
      <c r="C683" s="81"/>
    </row>
    <row r="684" spans="3:3" s="2" customFormat="1">
      <c r="C684" s="81"/>
    </row>
    <row r="685" spans="3:3" s="2" customFormat="1">
      <c r="C685" s="81"/>
    </row>
    <row r="686" spans="3:3" s="2" customFormat="1">
      <c r="C686" s="81"/>
    </row>
    <row r="687" spans="3:3" s="2" customFormat="1">
      <c r="C687" s="81"/>
    </row>
    <row r="688" spans="3:3" s="2" customFormat="1">
      <c r="C688" s="81"/>
    </row>
    <row r="689" spans="3:4" s="2" customFormat="1">
      <c r="C689" s="81"/>
    </row>
    <row r="690" spans="3:4" s="2" customFormat="1">
      <c r="C690" s="81"/>
    </row>
    <row r="691" spans="3:4" s="2" customFormat="1">
      <c r="C691" s="81"/>
    </row>
    <row r="692" spans="3:4" s="2" customFormat="1">
      <c r="C692" s="81"/>
    </row>
    <row r="693" spans="3:4" s="2" customFormat="1">
      <c r="C693" s="81"/>
    </row>
    <row r="694" spans="3:4">
      <c r="D694" s="2"/>
    </row>
    <row r="695" spans="3:4">
      <c r="D695" s="2"/>
    </row>
    <row r="696" spans="3:4">
      <c r="D696" s="2"/>
    </row>
    <row r="697" spans="3:4">
      <c r="D697" s="2"/>
    </row>
    <row r="698" spans="3:4">
      <c r="D698" s="2"/>
    </row>
    <row r="699" spans="3:4">
      <c r="D699" s="2"/>
    </row>
    <row r="700" spans="3:4">
      <c r="D700" s="2"/>
    </row>
    <row r="701" spans="3:4">
      <c r="D701" s="2"/>
    </row>
    <row r="702" spans="3:4">
      <c r="D702" s="2"/>
    </row>
    <row r="703" spans="3:4">
      <c r="D703" s="2"/>
    </row>
    <row r="704" spans="3:4">
      <c r="D704" s="2"/>
    </row>
    <row r="705" spans="4:4">
      <c r="D705" s="2"/>
    </row>
    <row r="706" spans="4:4">
      <c r="D706" s="2"/>
    </row>
    <row r="707" spans="4:4">
      <c r="D707" s="2"/>
    </row>
    <row r="708" spans="4:4">
      <c r="D708" s="2"/>
    </row>
    <row r="709" spans="4:4">
      <c r="D709" s="2"/>
    </row>
    <row r="710" spans="4:4">
      <c r="D710" s="2"/>
    </row>
    <row r="711" spans="4:4">
      <c r="D711" s="2"/>
    </row>
    <row r="712" spans="4:4">
      <c r="D712" s="2"/>
    </row>
    <row r="713" spans="4:4">
      <c r="D713" s="2"/>
    </row>
    <row r="714" spans="4:4">
      <c r="D714" s="2"/>
    </row>
    <row r="715" spans="4:4">
      <c r="D715" s="2"/>
    </row>
    <row r="716" spans="4:4">
      <c r="D716" s="2"/>
    </row>
    <row r="717" spans="4:4">
      <c r="D717" s="2"/>
    </row>
    <row r="718" spans="4:4">
      <c r="D718" s="2"/>
    </row>
    <row r="719" spans="4:4">
      <c r="D719" s="2"/>
    </row>
    <row r="720" spans="4:4">
      <c r="D720" s="2"/>
    </row>
    <row r="721" spans="4:4">
      <c r="D721" s="2"/>
    </row>
    <row r="722" spans="4:4">
      <c r="D722" s="2"/>
    </row>
    <row r="723" spans="4:4">
      <c r="D723" s="2"/>
    </row>
    <row r="724" spans="4:4">
      <c r="D724" s="2"/>
    </row>
    <row r="725" spans="4:4">
      <c r="D725" s="2"/>
    </row>
    <row r="726" spans="4:4">
      <c r="D726" s="2"/>
    </row>
    <row r="727" spans="4:4">
      <c r="D727" s="2"/>
    </row>
    <row r="728" spans="4:4">
      <c r="D728" s="2"/>
    </row>
    <row r="729" spans="4:4">
      <c r="D729" s="2"/>
    </row>
    <row r="730" spans="4:4">
      <c r="D730" s="2"/>
    </row>
    <row r="731" spans="4:4">
      <c r="D731" s="2"/>
    </row>
    <row r="732" spans="4:4">
      <c r="D732" s="2"/>
    </row>
    <row r="733" spans="4:4">
      <c r="D733" s="2"/>
    </row>
    <row r="734" spans="4:4">
      <c r="D734" s="2"/>
    </row>
    <row r="735" spans="4:4">
      <c r="D735" s="2"/>
    </row>
    <row r="736" spans="4:4">
      <c r="D736" s="2"/>
    </row>
    <row r="737" spans="4:4">
      <c r="D737" s="2"/>
    </row>
    <row r="738" spans="4:4">
      <c r="D738" s="2"/>
    </row>
    <row r="739" spans="4:4">
      <c r="D739" s="2"/>
    </row>
    <row r="740" spans="4:4">
      <c r="D740" s="2"/>
    </row>
    <row r="741" spans="4:4">
      <c r="D741" s="2"/>
    </row>
    <row r="742" spans="4:4">
      <c r="D742" s="2"/>
    </row>
    <row r="743" spans="4:4">
      <c r="D743" s="2"/>
    </row>
    <row r="744" spans="4:4">
      <c r="D744" s="2"/>
    </row>
    <row r="745" spans="4:4">
      <c r="D745" s="2"/>
    </row>
    <row r="746" spans="4:4">
      <c r="D746" s="2"/>
    </row>
    <row r="747" spans="4:4">
      <c r="D747" s="2"/>
    </row>
    <row r="748" spans="4:4">
      <c r="D748" s="2"/>
    </row>
    <row r="749" spans="4:4">
      <c r="D749" s="2"/>
    </row>
    <row r="750" spans="4:4">
      <c r="D750" s="2"/>
    </row>
  </sheetData>
  <sheetProtection algorithmName="SHA-512" hashValue="hvKdE7isTP7LVConS33A30Ugiq8MzhN1TwG7OsQ3jjr3zlL8Q60B1H6uDrwpiwqHP2Q9vP/IyrbiXyFlLbDs3w==" saltValue="1y0j1lCdskrr09H9yTYWBw==" spinCount="100000" sheet="1" objects="1" scenarios="1"/>
  <mergeCells count="1">
    <mergeCell ref="B2:C2"/>
  </mergeCells>
  <dataValidations count="1">
    <dataValidation type="list" allowBlank="1" showInputMessage="1" showErrorMessage="1" sqref="C77 C83 C85 C91 C11 C13" xr:uid="{00000000-0002-0000-0400-000000000000}">
      <formula1>"Ja,Nei"</formula1>
    </dataValidation>
  </dataValidations>
  <hyperlinks>
    <hyperlink ref="C78" r:id="rId1" xr:uid="{00000000-0004-0000-0400-000000000000}"/>
    <hyperlink ref="C86" r:id="rId2" xr:uid="{00000000-0004-0000-0400-000001000000}"/>
  </hyperlinks>
  <pageMargins left="0.7" right="0.7" top="0.78740157499999996" bottom="0.78740157499999996" header="0.3" footer="0.3"/>
  <pageSetup scale="75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5">
    <pageSetUpPr fitToPage="1"/>
  </sheetPr>
  <dimension ref="A1:HV708"/>
  <sheetViews>
    <sheetView workbookViewId="0">
      <selection activeCell="B2" sqref="B2:C2"/>
    </sheetView>
  </sheetViews>
  <sheetFormatPr baseColWidth="10" defaultColWidth="11.42578125" defaultRowHeight="12.75"/>
  <cols>
    <col min="1" max="1" width="1.7109375" style="2" customWidth="1"/>
    <col min="2" max="2" width="103.7109375" style="4" customWidth="1"/>
    <col min="3" max="3" width="27.28515625" style="4" customWidth="1"/>
    <col min="4" max="4" width="1.42578125" style="4" customWidth="1"/>
    <col min="5" max="5" width="11.42578125" style="2"/>
    <col min="6" max="6" width="36" style="2" customWidth="1"/>
    <col min="7" max="230" width="11.42578125" style="2"/>
    <col min="231" max="16384" width="11.42578125" style="4"/>
  </cols>
  <sheetData>
    <row r="1" spans="1:230" ht="26.25">
      <c r="B1" s="14" t="s">
        <v>66</v>
      </c>
      <c r="C1" s="2"/>
      <c r="D1" s="3"/>
      <c r="O1" s="11" t="s">
        <v>35</v>
      </c>
      <c r="P1" s="2">
        <f ca="1">YEAR(NOW())-1</f>
        <v>2025</v>
      </c>
      <c r="Q1" s="2" t="str">
        <f ca="1">O1&amp;P1</f>
        <v>31.12.2025</v>
      </c>
    </row>
    <row r="2" spans="1:230" s="7" customFormat="1" ht="63.6" customHeight="1">
      <c r="A2" s="9"/>
      <c r="B2" s="92" t="s">
        <v>151</v>
      </c>
      <c r="C2" s="93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10" t="s">
        <v>36</v>
      </c>
      <c r="P2" s="2">
        <f ca="1">YEAR(NOW())</f>
        <v>2026</v>
      </c>
      <c r="Q2" s="5" t="str">
        <f ca="1">O2&amp;P2</f>
        <v>30.06.2026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</row>
    <row r="3" spans="1:230">
      <c r="A3" s="6"/>
      <c r="B3" s="6"/>
      <c r="C3" s="6"/>
      <c r="D3" s="6"/>
    </row>
    <row r="4" spans="1:230" ht="15.75">
      <c r="A4" s="6"/>
      <c r="B4" s="15" t="s">
        <v>13</v>
      </c>
      <c r="C4" s="21" t="s">
        <v>3</v>
      </c>
      <c r="D4" s="6"/>
    </row>
    <row r="5" spans="1:230">
      <c r="A5" s="6"/>
      <c r="B5" s="13" t="s">
        <v>14</v>
      </c>
      <c r="C5" s="65"/>
      <c r="D5" s="6"/>
    </row>
    <row r="6" spans="1:230">
      <c r="A6" s="6"/>
      <c r="B6" s="13" t="s">
        <v>15</v>
      </c>
      <c r="C6" s="65"/>
      <c r="D6" s="6"/>
    </row>
    <row r="7" spans="1:230">
      <c r="A7" s="6"/>
      <c r="B7" s="13" t="s">
        <v>16</v>
      </c>
      <c r="C7" s="65"/>
      <c r="D7" s="6"/>
    </row>
    <row r="8" spans="1:230">
      <c r="A8" s="6"/>
      <c r="B8" s="13" t="s">
        <v>39</v>
      </c>
      <c r="C8" s="66">
        <f>SUM(C5:C7)</f>
        <v>0</v>
      </c>
      <c r="D8" s="6"/>
    </row>
    <row r="9" spans="1:230">
      <c r="A9" s="6"/>
      <c r="B9" s="13" t="s">
        <v>17</v>
      </c>
      <c r="C9" s="67">
        <f>C8*0.1</f>
        <v>0</v>
      </c>
      <c r="D9" s="6"/>
    </row>
    <row r="10" spans="1:230" ht="15.75">
      <c r="A10" s="6"/>
      <c r="B10" s="57"/>
      <c r="C10" s="68"/>
      <c r="D10" s="6"/>
      <c r="E10" s="8"/>
    </row>
    <row r="11" spans="1:230" ht="24" customHeight="1">
      <c r="A11" s="6"/>
      <c r="B11" s="12" t="s">
        <v>40</v>
      </c>
      <c r="C11" s="64" t="s">
        <v>18</v>
      </c>
      <c r="D11" s="6"/>
      <c r="E11" s="8"/>
    </row>
    <row r="12" spans="1:230" ht="22.5" customHeight="1">
      <c r="A12" s="6"/>
      <c r="B12" s="23" t="s">
        <v>128</v>
      </c>
      <c r="C12" s="69"/>
      <c r="D12" s="6"/>
      <c r="E12" s="8"/>
    </row>
    <row r="13" spans="1:230" s="2" customFormat="1" ht="22.5" customHeight="1">
      <c r="A13" s="6"/>
      <c r="B13" s="23" t="s">
        <v>46</v>
      </c>
      <c r="C13" s="70"/>
      <c r="D13" s="6"/>
      <c r="E13" s="8"/>
    </row>
    <row r="14" spans="1:230" s="2" customFormat="1" ht="18" customHeight="1">
      <c r="A14" s="6"/>
      <c r="B14" s="56"/>
      <c r="C14" s="71"/>
      <c r="D14" s="6"/>
      <c r="E14" s="8"/>
    </row>
    <row r="15" spans="1:230" s="2" customFormat="1" ht="15.75">
      <c r="A15" s="6"/>
      <c r="B15" s="15" t="s">
        <v>19</v>
      </c>
      <c r="C15" s="72" t="s">
        <v>3</v>
      </c>
      <c r="D15" s="6"/>
      <c r="E15" s="8"/>
    </row>
    <row r="16" spans="1:230" s="2" customFormat="1" ht="15">
      <c r="A16" s="6"/>
      <c r="B16" s="18" t="s">
        <v>41</v>
      </c>
      <c r="C16" s="60"/>
      <c r="D16" s="6"/>
      <c r="E16" s="8"/>
    </row>
    <row r="17" spans="1:5" s="2" customFormat="1" ht="15">
      <c r="A17" s="6"/>
      <c r="B17" s="17" t="s">
        <v>42</v>
      </c>
      <c r="C17" s="65"/>
      <c r="D17" s="6"/>
      <c r="E17" s="8"/>
    </row>
    <row r="18" spans="1:5" s="2" customFormat="1">
      <c r="A18" s="6"/>
      <c r="B18" s="17" t="s">
        <v>20</v>
      </c>
      <c r="C18" s="62"/>
      <c r="D18" s="6"/>
    </row>
    <row r="19" spans="1:5" s="2" customFormat="1" ht="15">
      <c r="A19" s="6"/>
      <c r="B19" s="17" t="s">
        <v>21</v>
      </c>
      <c r="C19" s="62"/>
      <c r="D19" s="6"/>
      <c r="E19" s="8"/>
    </row>
    <row r="20" spans="1:5" s="2" customFormat="1" ht="15">
      <c r="A20" s="6"/>
      <c r="B20" s="17" t="s">
        <v>22</v>
      </c>
      <c r="C20" s="62"/>
      <c r="D20" s="6"/>
      <c r="E20" s="8"/>
    </row>
    <row r="21" spans="1:5" s="2" customFormat="1" ht="15">
      <c r="A21" s="6"/>
      <c r="B21" s="17" t="s">
        <v>23</v>
      </c>
      <c r="C21" s="62"/>
      <c r="D21" s="6"/>
      <c r="E21" s="8"/>
    </row>
    <row r="22" spans="1:5" s="2" customFormat="1" ht="15">
      <c r="A22" s="6"/>
      <c r="B22" s="17" t="s">
        <v>24</v>
      </c>
      <c r="C22" s="62"/>
      <c r="D22" s="6"/>
      <c r="E22" s="8"/>
    </row>
    <row r="23" spans="1:5" s="2" customFormat="1" ht="15">
      <c r="A23" s="6"/>
      <c r="B23" s="17" t="s">
        <v>25</v>
      </c>
      <c r="C23" s="64">
        <f>SUM(C18:C22)</f>
        <v>0</v>
      </c>
      <c r="D23" s="6"/>
      <c r="E23" s="8"/>
    </row>
    <row r="24" spans="1:5" s="2" customFormat="1" ht="15">
      <c r="A24" s="6"/>
      <c r="B24" s="17" t="s">
        <v>106</v>
      </c>
      <c r="C24" s="62"/>
      <c r="D24" s="6"/>
      <c r="E24" s="8"/>
    </row>
    <row r="25" spans="1:5" s="2" customFormat="1" ht="18" customHeight="1">
      <c r="A25" s="6"/>
      <c r="B25" s="55"/>
      <c r="C25" s="73"/>
      <c r="D25" s="6"/>
    </row>
    <row r="26" spans="1:5" s="2" customFormat="1" ht="15.75">
      <c r="A26" s="6"/>
      <c r="B26" s="19" t="s">
        <v>26</v>
      </c>
      <c r="C26" s="74" t="s">
        <v>3</v>
      </c>
      <c r="D26" s="6"/>
      <c r="E26" s="8"/>
    </row>
    <row r="27" spans="1:5" s="2" customFormat="1" ht="15">
      <c r="A27" s="6"/>
      <c r="B27" s="17" t="s">
        <v>43</v>
      </c>
      <c r="C27" s="62"/>
      <c r="D27" s="6"/>
      <c r="E27" s="8"/>
    </row>
    <row r="28" spans="1:5" s="2" customFormat="1" ht="15">
      <c r="A28" s="6"/>
      <c r="B28" s="17" t="s">
        <v>27</v>
      </c>
      <c r="C28" s="62"/>
      <c r="D28" s="6"/>
      <c r="E28" s="8"/>
    </row>
    <row r="29" spans="1:5" s="2" customFormat="1" ht="15">
      <c r="A29" s="6"/>
      <c r="B29" s="17" t="s">
        <v>28</v>
      </c>
      <c r="C29" s="62"/>
      <c r="D29" s="6"/>
      <c r="E29" s="8"/>
    </row>
    <row r="30" spans="1:5" s="2" customFormat="1">
      <c r="A30" s="6"/>
      <c r="B30" s="17" t="s">
        <v>29</v>
      </c>
      <c r="C30" s="64">
        <f>SUM(C27:C29)</f>
        <v>0</v>
      </c>
      <c r="D30" s="6"/>
    </row>
    <row r="31" spans="1:5" s="2" customFormat="1">
      <c r="A31" s="6"/>
      <c r="B31" s="17" t="s">
        <v>30</v>
      </c>
      <c r="C31" s="62"/>
      <c r="D31" s="6"/>
    </row>
    <row r="32" spans="1:5" s="2" customFormat="1">
      <c r="A32" s="6"/>
      <c r="B32" s="17" t="s">
        <v>31</v>
      </c>
      <c r="C32" s="62"/>
      <c r="D32" s="6"/>
    </row>
    <row r="33" spans="1:6" s="2" customFormat="1">
      <c r="A33" s="6"/>
      <c r="B33" s="17" t="s">
        <v>32</v>
      </c>
      <c r="C33" s="62"/>
      <c r="D33" s="6"/>
    </row>
    <row r="34" spans="1:6" s="2" customFormat="1" ht="15">
      <c r="A34" s="6"/>
      <c r="B34" s="17" t="s">
        <v>33</v>
      </c>
      <c r="C34" s="62"/>
      <c r="D34" s="6"/>
      <c r="E34" s="8"/>
    </row>
    <row r="35" spans="1:6" s="2" customFormat="1">
      <c r="A35" s="6"/>
      <c r="B35" s="17" t="s">
        <v>34</v>
      </c>
      <c r="C35" s="62"/>
      <c r="D35" s="6"/>
    </row>
    <row r="36" spans="1:6" s="2" customFormat="1">
      <c r="A36" s="6"/>
      <c r="B36" s="17" t="s">
        <v>25</v>
      </c>
      <c r="C36" s="64">
        <f>SUM(C31:C35)</f>
        <v>0</v>
      </c>
      <c r="D36" s="6"/>
    </row>
    <row r="37" spans="1:6" s="2" customFormat="1">
      <c r="A37" s="6"/>
      <c r="B37" s="17" t="s">
        <v>105</v>
      </c>
      <c r="C37" s="62"/>
      <c r="D37" s="6"/>
    </row>
    <row r="38" spans="1:6" s="2" customFormat="1">
      <c r="A38" s="6"/>
      <c r="B38" s="55"/>
      <c r="C38" s="73"/>
      <c r="D38" s="6"/>
    </row>
    <row r="39" spans="1:6" s="2" customFormat="1">
      <c r="A39" s="6"/>
      <c r="B39" s="17" t="s">
        <v>69</v>
      </c>
      <c r="C39" s="62"/>
      <c r="D39" s="6"/>
    </row>
    <row r="40" spans="1:6" s="2" customFormat="1">
      <c r="A40" s="6"/>
      <c r="B40" s="17" t="s">
        <v>68</v>
      </c>
      <c r="C40" s="84">
        <f>C39+MAX(C9,C24,C37)</f>
        <v>0</v>
      </c>
      <c r="D40" s="6"/>
      <c r="E40" s="4"/>
      <c r="F40" s="4"/>
    </row>
    <row r="41" spans="1:6" s="2" customFormat="1">
      <c r="A41" s="6"/>
      <c r="B41" s="31" t="s">
        <v>67</v>
      </c>
      <c r="C41" s="64">
        <f>'E-pengeforetak'!C47+'E-pengeforetak'!C48+'E-pengeforetak'!C49+ IF('E-pengeforetak'!C50&lt;0,'E-pengeforetak'!C50,0) -'E-pengeforetak'!C40-'E-pengeforetak'!C39-'E-pengeforetak'!C38</f>
        <v>0</v>
      </c>
      <c r="D41" s="6"/>
    </row>
    <row r="42" spans="1:6" s="2" customFormat="1">
      <c r="A42" s="6"/>
      <c r="B42" s="17" t="s">
        <v>150</v>
      </c>
      <c r="C42" s="64">
        <f>+'E-pengeforetak'!C70</f>
        <v>0</v>
      </c>
      <c r="D42" s="6"/>
    </row>
    <row r="43" spans="1:6" s="2" customFormat="1">
      <c r="A43" s="6"/>
      <c r="B43" s="31" t="s">
        <v>54</v>
      </c>
      <c r="C43" s="84">
        <f>C41-MAX(C40,C42)</f>
        <v>0</v>
      </c>
      <c r="D43" s="6"/>
      <c r="E43" s="2" t="str">
        <f xml:space="preserve"> IF(C43&lt;0, "Feil, sjekk beregningen. Husk at kun beregningsmetode a, b ELLER c skal fylles ut.","")</f>
        <v/>
      </c>
      <c r="F43" s="4"/>
    </row>
    <row r="44" spans="1:6" s="2" customFormat="1">
      <c r="A44" s="6"/>
      <c r="B44" s="6"/>
      <c r="C44" s="68"/>
      <c r="D44" s="6"/>
    </row>
    <row r="45" spans="1:6" s="2" customFormat="1">
      <c r="C45" s="81"/>
    </row>
    <row r="46" spans="1:6" s="2" customFormat="1">
      <c r="C46" s="81"/>
    </row>
    <row r="47" spans="1:6" s="2" customFormat="1">
      <c r="C47" s="81"/>
    </row>
    <row r="48" spans="1:6" s="2" customFormat="1">
      <c r="C48" s="81"/>
    </row>
    <row r="49" spans="3:3" s="2" customFormat="1">
      <c r="C49" s="81"/>
    </row>
    <row r="50" spans="3:3" s="2" customFormat="1">
      <c r="C50" s="81"/>
    </row>
    <row r="51" spans="3:3" s="2" customFormat="1">
      <c r="C51" s="81"/>
    </row>
    <row r="52" spans="3:3" s="2" customFormat="1">
      <c r="C52" s="81"/>
    </row>
    <row r="53" spans="3:3" s="2" customFormat="1">
      <c r="C53" s="81"/>
    </row>
    <row r="54" spans="3:3" s="2" customFormat="1">
      <c r="C54" s="81"/>
    </row>
    <row r="55" spans="3:3" s="2" customFormat="1">
      <c r="C55" s="81"/>
    </row>
    <row r="56" spans="3:3" s="2" customFormat="1"/>
    <row r="57" spans="3:3" s="2" customFormat="1"/>
    <row r="58" spans="3:3" s="2" customFormat="1"/>
    <row r="59" spans="3:3" s="2" customFormat="1"/>
    <row r="60" spans="3:3" s="2" customFormat="1"/>
    <row r="61" spans="3:3" s="2" customFormat="1"/>
    <row r="62" spans="3:3" s="2" customFormat="1"/>
    <row r="63" spans="3:3" s="2" customFormat="1"/>
    <row r="64" spans="3:3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pans="2:3" s="2" customFormat="1"/>
    <row r="642" spans="2:3" s="2" customFormat="1"/>
    <row r="643" spans="2:3" s="2" customFormat="1"/>
    <row r="644" spans="2:3" s="2" customFormat="1"/>
    <row r="645" spans="2:3" s="2" customFormat="1"/>
    <row r="646" spans="2:3" s="2" customFormat="1"/>
    <row r="647" spans="2:3" s="2" customFormat="1"/>
    <row r="648" spans="2:3" s="2" customFormat="1"/>
    <row r="649" spans="2:3" s="2" customFormat="1"/>
    <row r="650" spans="2:3" s="2" customFormat="1"/>
    <row r="651" spans="2:3" s="2" customFormat="1"/>
    <row r="652" spans="2:3" s="2" customFormat="1">
      <c r="B652" s="4"/>
      <c r="C652" s="4"/>
    </row>
    <row r="653" spans="2:3" s="2" customFormat="1">
      <c r="B653" s="4"/>
      <c r="C653" s="4"/>
    </row>
    <row r="654" spans="2:3" s="2" customFormat="1">
      <c r="B654" s="4"/>
      <c r="C654" s="4"/>
    </row>
    <row r="655" spans="2:3" s="2" customFormat="1">
      <c r="B655" s="4"/>
      <c r="C655" s="4"/>
    </row>
    <row r="656" spans="2:3" s="2" customFormat="1">
      <c r="B656" s="4"/>
      <c r="C656" s="4"/>
    </row>
    <row r="657" spans="2:3" s="2" customFormat="1">
      <c r="B657" s="4"/>
      <c r="C657" s="4"/>
    </row>
    <row r="658" spans="2:3" s="2" customFormat="1">
      <c r="B658" s="4"/>
      <c r="C658" s="4"/>
    </row>
    <row r="659" spans="2:3" s="2" customFormat="1">
      <c r="B659" s="4"/>
      <c r="C659" s="4"/>
    </row>
    <row r="660" spans="2:3" s="2" customFormat="1">
      <c r="B660" s="4"/>
      <c r="C660" s="4"/>
    </row>
    <row r="661" spans="2:3" s="2" customFormat="1">
      <c r="B661" s="4"/>
      <c r="C661" s="4"/>
    </row>
    <row r="662" spans="2:3" s="2" customFormat="1">
      <c r="B662" s="4"/>
      <c r="C662" s="4"/>
    </row>
    <row r="663" spans="2:3" s="2" customFormat="1">
      <c r="B663" s="4"/>
      <c r="C663" s="4"/>
    </row>
    <row r="664" spans="2:3" s="2" customFormat="1">
      <c r="B664" s="4"/>
      <c r="C664" s="4"/>
    </row>
    <row r="665" spans="2:3" s="2" customFormat="1">
      <c r="B665" s="4"/>
      <c r="C665" s="4"/>
    </row>
    <row r="666" spans="2:3" s="2" customFormat="1">
      <c r="B666" s="4"/>
      <c r="C666" s="4"/>
    </row>
    <row r="667" spans="2:3" s="2" customFormat="1">
      <c r="B667" s="4"/>
      <c r="C667" s="4"/>
    </row>
    <row r="668" spans="2:3" s="2" customFormat="1">
      <c r="B668" s="4"/>
      <c r="C668" s="4"/>
    </row>
    <row r="669" spans="2:3" s="2" customFormat="1">
      <c r="B669" s="4"/>
      <c r="C669" s="4"/>
    </row>
    <row r="670" spans="2:3" s="2" customFormat="1">
      <c r="B670" s="4"/>
      <c r="C670" s="4"/>
    </row>
    <row r="671" spans="2:3" s="2" customFormat="1">
      <c r="B671" s="4"/>
      <c r="C671" s="4"/>
    </row>
    <row r="672" spans="2:3" s="2" customFormat="1">
      <c r="B672" s="4"/>
      <c r="C672" s="4"/>
    </row>
    <row r="673" spans="2:3" s="2" customFormat="1">
      <c r="B673" s="4"/>
      <c r="C673" s="4"/>
    </row>
    <row r="674" spans="2:3" s="2" customFormat="1">
      <c r="B674" s="4"/>
      <c r="C674" s="4"/>
    </row>
    <row r="675" spans="2:3" s="2" customFormat="1">
      <c r="B675" s="4"/>
      <c r="C675" s="4"/>
    </row>
    <row r="676" spans="2:3" s="2" customFormat="1">
      <c r="B676" s="4"/>
      <c r="C676" s="4"/>
    </row>
    <row r="677" spans="2:3" s="2" customFormat="1">
      <c r="B677" s="4"/>
      <c r="C677" s="4"/>
    </row>
    <row r="678" spans="2:3" s="2" customFormat="1">
      <c r="B678" s="4"/>
      <c r="C678" s="4"/>
    </row>
    <row r="679" spans="2:3" s="2" customFormat="1">
      <c r="B679" s="4"/>
      <c r="C679" s="4"/>
    </row>
    <row r="680" spans="2:3" s="2" customFormat="1">
      <c r="B680" s="4"/>
      <c r="C680" s="4"/>
    </row>
    <row r="681" spans="2:3" s="2" customFormat="1">
      <c r="B681" s="4"/>
      <c r="C681" s="4"/>
    </row>
    <row r="682" spans="2:3" s="2" customFormat="1">
      <c r="B682" s="4"/>
      <c r="C682" s="4"/>
    </row>
    <row r="683" spans="2:3" s="2" customFormat="1">
      <c r="B683" s="4"/>
      <c r="C683" s="4"/>
    </row>
    <row r="684" spans="2:3" s="2" customFormat="1">
      <c r="B684" s="4"/>
      <c r="C684" s="4"/>
    </row>
    <row r="685" spans="2:3" s="2" customFormat="1">
      <c r="B685" s="4"/>
      <c r="C685" s="4"/>
    </row>
    <row r="686" spans="2:3" s="2" customFormat="1">
      <c r="B686" s="4"/>
      <c r="C686" s="4"/>
    </row>
    <row r="687" spans="2:3" s="2" customFormat="1">
      <c r="B687" s="4"/>
      <c r="C687" s="4"/>
    </row>
    <row r="688" spans="2:3" s="2" customFormat="1">
      <c r="B688" s="4"/>
      <c r="C688" s="4"/>
    </row>
    <row r="689" spans="2:3" s="2" customFormat="1">
      <c r="B689" s="4"/>
      <c r="C689" s="4"/>
    </row>
    <row r="690" spans="2:3" s="2" customFormat="1">
      <c r="B690" s="4"/>
      <c r="C690" s="4"/>
    </row>
    <row r="691" spans="2:3" s="2" customFormat="1">
      <c r="B691" s="4"/>
      <c r="C691" s="4"/>
    </row>
    <row r="692" spans="2:3" s="2" customFormat="1">
      <c r="B692" s="4"/>
      <c r="C692" s="4"/>
    </row>
    <row r="693" spans="2:3" s="2" customFormat="1">
      <c r="B693" s="4"/>
      <c r="C693" s="4"/>
    </row>
    <row r="694" spans="2:3" s="2" customFormat="1">
      <c r="B694" s="4"/>
      <c r="C694" s="4"/>
    </row>
    <row r="695" spans="2:3" s="2" customFormat="1">
      <c r="B695" s="4"/>
      <c r="C695" s="4"/>
    </row>
    <row r="696" spans="2:3" s="2" customFormat="1">
      <c r="B696" s="4"/>
      <c r="C696" s="4"/>
    </row>
    <row r="697" spans="2:3" s="2" customFormat="1">
      <c r="B697" s="4"/>
      <c r="C697" s="4"/>
    </row>
    <row r="698" spans="2:3" s="2" customFormat="1">
      <c r="B698" s="4"/>
      <c r="C698" s="4"/>
    </row>
    <row r="699" spans="2:3" s="2" customFormat="1">
      <c r="B699" s="4"/>
      <c r="C699" s="4"/>
    </row>
    <row r="700" spans="2:3" s="2" customFormat="1">
      <c r="B700" s="4"/>
      <c r="C700" s="4"/>
    </row>
    <row r="701" spans="2:3" s="2" customFormat="1">
      <c r="B701" s="4"/>
      <c r="C701" s="4"/>
    </row>
    <row r="702" spans="2:3" s="2" customFormat="1">
      <c r="B702" s="4"/>
      <c r="C702" s="4"/>
    </row>
    <row r="703" spans="2:3" s="2" customFormat="1">
      <c r="B703" s="4"/>
      <c r="C703" s="4"/>
    </row>
    <row r="704" spans="2:3" s="2" customFormat="1">
      <c r="B704" s="4"/>
      <c r="C704" s="4"/>
    </row>
    <row r="705" spans="2:3" s="2" customFormat="1">
      <c r="B705" s="4"/>
      <c r="C705" s="4"/>
    </row>
    <row r="706" spans="2:3" s="2" customFormat="1">
      <c r="B706" s="4"/>
      <c r="C706" s="4"/>
    </row>
    <row r="707" spans="2:3" s="2" customFormat="1">
      <c r="B707" s="4"/>
      <c r="C707" s="4"/>
    </row>
    <row r="708" spans="2:3" s="2" customFormat="1">
      <c r="B708" s="4"/>
      <c r="C708" s="4"/>
    </row>
  </sheetData>
  <sheetProtection algorithmName="SHA-512" hashValue="bVZYqEj87ZT59Hhmaehqj8Rk/I9Z5TEfsnTRqVZw4psL0t5tbNExpH3oUrcfk+edu5lmQYBzqJ+77ftxGcx5GA==" saltValue="7GPjqOMtCjqzRxHMtaVGAA==" spinCount="100000" sheet="1" objects="1" scenarios="1"/>
  <mergeCells count="1">
    <mergeCell ref="B2:C2"/>
  </mergeCells>
  <conditionalFormatting sqref="E43">
    <cfRule type="expression" dxfId="0" priority="1">
      <formula>$C$43&lt;0</formula>
    </cfRule>
  </conditionalFormatting>
  <pageMargins left="0.7" right="0.7" top="0.78740157499999996" bottom="0.78740157499999996" header="0.3" footer="0.3"/>
  <pageSetup scale="70" orientation="portrait" r:id="rId1"/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Forside</vt:lpstr>
      <vt:lpstr>E-pengeforetak</vt:lpstr>
      <vt:lpstr>Beregningsmetode_e</vt:lpstr>
      <vt:lpstr>Beregningsmetode_e!Utskriftsområde</vt:lpstr>
      <vt:lpstr>'E-pengeforetak'!Utskriftsområde</vt:lpstr>
      <vt:lpstr>Forside!Utskriftsområde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2026-02-03T14:04:21Z</dcterms:modified>
</cp:coreProperties>
</file>