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A30E9932-960C-483B-BD3F-7CE7DE41FC20}" xr6:coauthVersionLast="47" xr6:coauthVersionMax="47" xr10:uidLastSave="{00000000-0000-0000-0000-000000000000}"/>
  <workbookProtection workbookAlgorithmName="SHA-512" workbookHashValue="FPpuCAm0JQBoFyZaosqnDC4LraayW2UWybPTNbLIJp7/6AAt3XP0hFknL1K+9+zFJRTZ2HyNpIIwfjs2wNgBQA==" workbookSaltValue="eK0eWBWGe3mbOyhqQtWQ2w==" workbookSpinCount="100000" lockStructure="1"/>
  <bookViews>
    <workbookView xWindow="-120" yWindow="-120" windowWidth="29040" windowHeight="15720" tabRatio="681" xr2:uid="{00000000-000D-0000-FFFF-FFFF00000000}"/>
  </bookViews>
  <sheets>
    <sheet name="Forside" sheetId="9" r:id="rId1"/>
    <sheet name="Betalingsforetak" sheetId="1" r:id="rId2"/>
    <sheet name="Beregningsmetode_b" sheetId="4" r:id="rId3"/>
  </sheets>
  <definedNames>
    <definedName name="_xlnm.Print_Area" localSheetId="2">Beregningsmetode_b!$A$1:$D$39</definedName>
    <definedName name="_xlnm.Print_Area" localSheetId="1">Betalingsforetak!$A$1:$D$71</definedName>
    <definedName name="_xlnm.Print_Area" localSheetId="0">Forside!$A$1:$F$27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1" l="1"/>
  <c r="D71" i="1" s="1"/>
  <c r="D49" i="1" s="1"/>
  <c r="C45" i="1" l="1"/>
  <c r="C34" i="1" l="1"/>
  <c r="BF1" i="9" l="1"/>
  <c r="BE1" i="9" l="1"/>
  <c r="AA1" i="9" l="1"/>
  <c r="AA2" i="9"/>
  <c r="B12" i="9" l="1"/>
  <c r="AA3" i="9"/>
  <c r="AI2" i="9" l="1"/>
  <c r="CD1" i="9"/>
  <c r="CF1" i="9" s="1"/>
  <c r="CH1" i="9" s="1"/>
  <c r="CJ1" i="9" s="1"/>
  <c r="CL1" i="9" s="1"/>
  <c r="CN1" i="9" s="1"/>
  <c r="CP1" i="9" s="1"/>
  <c r="CR1" i="9" s="1"/>
  <c r="CT1" i="9" s="1"/>
  <c r="BI1" i="9"/>
  <c r="BD1" i="9"/>
  <c r="BC1" i="9"/>
  <c r="BB1" i="9"/>
  <c r="AI1" i="9"/>
  <c r="C67" i="1" l="1"/>
  <c r="C75" i="1" l="1"/>
  <c r="C74" i="1"/>
  <c r="C53" i="1" l="1"/>
  <c r="C36" i="4" l="1"/>
  <c r="D53" i="1" l="1"/>
  <c r="E53" i="1" s="1"/>
  <c r="C23" i="4"/>
  <c r="C8" i="4"/>
  <c r="C9" i="4" s="1"/>
  <c r="C73" i="1" s="1"/>
  <c r="C76" i="1" s="1"/>
  <c r="C30" i="4"/>
  <c r="P2" i="4"/>
  <c r="Q2" i="4" s="1"/>
  <c r="P1" i="4"/>
  <c r="Q1" i="4" s="1"/>
  <c r="P2" i="1"/>
  <c r="Q2" i="1" s="1"/>
  <c r="P1" i="1"/>
  <c r="Q1" i="1" s="1"/>
  <c r="E76" i="1" l="1"/>
  <c r="C60" i="1"/>
  <c r="C68" i="1" l="1"/>
</calcChain>
</file>

<file path=xl/sharedStrings.xml><?xml version="1.0" encoding="utf-8"?>
<sst xmlns="http://schemas.openxmlformats.org/spreadsheetml/2006/main" count="170" uniqueCount="154">
  <si>
    <t>Foretakets revisor (navn):</t>
  </si>
  <si>
    <t>Foretakets revisor (org.nr.):</t>
  </si>
  <si>
    <t>Foretakets regnskapsfører (org.nr.):</t>
  </si>
  <si>
    <t>Kroner</t>
  </si>
  <si>
    <t>Balanse</t>
  </si>
  <si>
    <t>Andre fordringer og eiendeler</t>
  </si>
  <si>
    <t xml:space="preserve">Sum eiendeler </t>
  </si>
  <si>
    <t>Innskutt egenkapital</t>
  </si>
  <si>
    <t>Betalbar skatt og skyldige offentlige avgifter</t>
  </si>
  <si>
    <t>Inntekter:</t>
  </si>
  <si>
    <t>Sum inntekter</t>
  </si>
  <si>
    <t>Kostnader:</t>
  </si>
  <si>
    <t>Sum kostnader</t>
  </si>
  <si>
    <t>Beregningsmetode A: Faste kostnader</t>
  </si>
  <si>
    <t>Utgifter til personal og administration</t>
  </si>
  <si>
    <t>Av- og nedskriving av materielle og immaterielle aktiva</t>
  </si>
  <si>
    <t>Andre driftskostnader</t>
  </si>
  <si>
    <t>Kapitalkrav: 10 prosent av faste kostnader</t>
  </si>
  <si>
    <t>Kryss</t>
  </si>
  <si>
    <t>Beregningsmetode B: Betalingsvolum</t>
  </si>
  <si>
    <t>a. 4,0 prosent av BV inntil 5 mill. euro</t>
  </si>
  <si>
    <t>b. 2,5 prosent over 5 mill. euro inntil 10 mill. euro</t>
  </si>
  <si>
    <t>c. 1,0 prosent av BV over 10 mill. euro inntil 100 mill. euro</t>
  </si>
  <si>
    <t>d. 0,5 prosent av BV over 100 mill. euro inntil 250 mill. euro</t>
  </si>
  <si>
    <t>e. 0,25 prosent over 250 mill. euro</t>
  </si>
  <si>
    <t>Sum (a-e)</t>
  </si>
  <si>
    <t>Beregningsmetode C: Nettoinntekter</t>
  </si>
  <si>
    <t>Mottatte provisjoner og gebyrer (+/-)</t>
  </si>
  <si>
    <t>Andre driftsinntekter (+/-)</t>
  </si>
  <si>
    <t>Nettoinntekter (NT) i alt (+/-)</t>
  </si>
  <si>
    <t>a. 10 prosent av NT fra 0 - 2,5 mill. euro</t>
  </si>
  <si>
    <t>b. 8,0 prosent av NT over 2,5 mill. euro - 5,0 mill. euro</t>
  </si>
  <si>
    <t>c. 6,0 prosent av NT over 5,0 mill. euro - 25,0 mill. euro</t>
  </si>
  <si>
    <t>d. 3,0 prosent av NT over 25,0 mill. euro - 50,0 mill. euro</t>
  </si>
  <si>
    <t>e. 1,5 prosent over 50,0 mill. euro</t>
  </si>
  <si>
    <t>31.12.</t>
  </si>
  <si>
    <t>30.06.</t>
  </si>
  <si>
    <r>
      <t xml:space="preserve">Foretakets regnskapsfører </t>
    </r>
    <r>
      <rPr>
        <sz val="8"/>
        <color indexed="8"/>
        <rFont val="Arial"/>
        <family val="2"/>
      </rPr>
      <t xml:space="preserve">(hvis det brukes regnskapsfører) </t>
    </r>
    <r>
      <rPr>
        <b/>
        <sz val="8"/>
        <color indexed="8"/>
        <rFont val="Arial"/>
        <family val="2"/>
      </rPr>
      <t>(navn):</t>
    </r>
  </si>
  <si>
    <r>
      <t>Resultatregnskap</t>
    </r>
    <r>
      <rPr>
        <sz val="14"/>
        <color indexed="8"/>
        <rFont val="Arial"/>
        <family val="2"/>
      </rPr>
      <t xml:space="preserve"> (akkumulert)</t>
    </r>
  </si>
  <si>
    <t>Faste kostnader i alt</t>
  </si>
  <si>
    <t>Omregningsfaktorer ved bruk av metode B og C. (Sett kryss i en av cellene)</t>
  </si>
  <si>
    <t>Samlet betalingsvolum (dvs. sum betalingstransaksjoner siste 12 måneder)</t>
  </si>
  <si>
    <t>BV = 1/12 av samlet betalingsvolum (ved oppstart, beregnet månedsvolum)</t>
  </si>
  <si>
    <t>Netto renteinntekter (+/-)</t>
  </si>
  <si>
    <t>Rapporteringsskjema for betalingsforetak</t>
  </si>
  <si>
    <t>Er foretaket også agent for et utenlandsk betalingsforetak: JA/NEI</t>
  </si>
  <si>
    <t>Annen gjeld</t>
  </si>
  <si>
    <r>
      <t xml:space="preserve">Hvis selskapet kun yter betalingstjenester som anført i forskrift om finansforetak og finanskonsern § 14-4, annet ledd  a). 
                                                                                                                                                               </t>
    </r>
    <r>
      <rPr>
        <b/>
        <sz val="8"/>
        <color indexed="8"/>
        <rFont val="Arial"/>
        <family val="2"/>
      </rPr>
      <t>Omregningsfaktor 0,5</t>
    </r>
    <r>
      <rPr>
        <sz val="8"/>
        <color indexed="8"/>
        <rFont val="Arial"/>
        <family val="2"/>
      </rPr>
      <t>. Sett kryss (x)</t>
    </r>
  </si>
  <si>
    <t>Krav til startkapital jf.§ 3-4 (2) i finansforetaksloven og konsesjonsbrev</t>
  </si>
  <si>
    <t xml:space="preserve">Kontroll av egenkapital </t>
  </si>
  <si>
    <t>Adskilte klientmidler, jf. finansforetaksloven § 13-18</t>
  </si>
  <si>
    <t>Varige driftsmidler og finansielle anleggsmidler</t>
  </si>
  <si>
    <t>Ansvarlig lånekapital</t>
  </si>
  <si>
    <t>Resultat etter skatt for perioden</t>
  </si>
  <si>
    <t>Sum ansvarlig kapital ved utgang av perioden</t>
  </si>
  <si>
    <t>Ansvarlig kapital minus kapitalkrav</t>
  </si>
  <si>
    <t>Ansvarlig person for oppfølging av hvitvaskingsregelverket, navn:</t>
  </si>
  <si>
    <t>Differanse mellom klientmidler og klientansvar</t>
  </si>
  <si>
    <t>Klientansvar ifølge regnskapet</t>
  </si>
  <si>
    <t xml:space="preserve">Bankinnskudd, kontanter og lignende </t>
  </si>
  <si>
    <t>Skattekostnad</t>
  </si>
  <si>
    <t>Sum egenkapital og forpliktelser</t>
  </si>
  <si>
    <t>Antall undersøkelser i henhold til hvitvaskingsloven § 25 som ble foretatt i rapporteringsperioden,
men som ikke resulterte i melding til ØKOKRIM</t>
  </si>
  <si>
    <t>Antall meldinger om mistenkelige transaksjoner 
som er sendt til ØKOKRIM i rapporteringsperioden, i henhold til hvitvaskingsloven § 26:</t>
  </si>
  <si>
    <t>Har foretaket agenter eller filialer: JA/NEI</t>
  </si>
  <si>
    <t>Har det vært stedlig og/eller dokumentbasert kontroll?</t>
  </si>
  <si>
    <t>Antall transaksjoner i rapporteringsperioden</t>
  </si>
  <si>
    <t>Antall unike kunder som har gjennomført transaksjoner i rapporteringsperioden</t>
  </si>
  <si>
    <t>Rapporteringsskjema for betalingsforetak med full konsesjon</t>
  </si>
  <si>
    <t>VERSJONSNUMMER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</si>
  <si>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</si>
  <si>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</si>
  <si>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</si>
  <si>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</si>
  <si>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</si>
  <si>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</si>
  <si>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</si>
  <si>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</si>
  <si>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</si>
  <si>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</si>
  <si>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</si>
  <si>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</si>
  <si>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versjonNr</t>
  </si>
  <si>
    <t>VersjonsID</t>
  </si>
  <si>
    <t>orgnr</t>
  </si>
  <si>
    <t>ÅR</t>
  </si>
  <si>
    <t>mnd</t>
  </si>
  <si>
    <t>Antall datakolonner</t>
  </si>
  <si>
    <t>Arknavn</t>
  </si>
  <si>
    <t>konsIkkeKons</t>
  </si>
  <si>
    <t>SA/IRB</t>
  </si>
  <si>
    <t>i dokumentet</t>
  </si>
  <si>
    <t>Dette er skjemaversjonens CREATION DATE</t>
  </si>
  <si>
    <t>FORETAKETS NAVN:</t>
  </si>
  <si>
    <t>ORGANISASJONSNUMMER:</t>
  </si>
  <si>
    <t>B</t>
  </si>
  <si>
    <t>SISTE DAG I RAPPORTERINGSPERIODEN:</t>
  </si>
  <si>
    <t>RAPPORTERINGSPERIODE:</t>
  </si>
  <si>
    <t>D</t>
  </si>
  <si>
    <t>E</t>
  </si>
  <si>
    <t>RAPPORTERINGSÅR:</t>
  </si>
  <si>
    <t>KONTAKTPERSON:</t>
  </si>
  <si>
    <t>EPOST:</t>
  </si>
  <si>
    <t>TELEFONNUMMER:</t>
  </si>
  <si>
    <t>Forklar differansen mellom adskilte klientmidler og klientansvar (med tekst)</t>
  </si>
  <si>
    <t>Kapitalkrav: Sum (a-e) * omregningsfaktor (dvs. enten 0,5/1,0)</t>
  </si>
  <si>
    <t>Kapitalkrav:  Sum (a-e)  *  omregningsfaktor (dvs. enten 0,5/1,0)</t>
  </si>
  <si>
    <t>Antall initierte betalingstransaksjoner, siste 12 måneder (EBA guideline 5.5, 5.6, 5.7)</t>
  </si>
  <si>
    <t>Verdi av initierte betalingstransaksjoner, siste 12 måneder (EBA guideline 7.1, 7.3, 7.4)</t>
  </si>
  <si>
    <t>Antall adganger gitt til betalingskontoer, siste 12 måneder (EBA guideline 5.8, 5.9, 5.10)</t>
  </si>
  <si>
    <t>Antall brukere av kontoinformasjonstjenester, siste 12 måneder (EBA guideline 7.2, 7.3, 7.4)</t>
  </si>
  <si>
    <t>EBA/GL/2017/08</t>
  </si>
  <si>
    <t>Hvis JA, fyll ut punktene nedenfor. For ytterligere informasjon se EBA guideline</t>
  </si>
  <si>
    <t>Verdi i NOK av forespørsler om tilbakebetaling mottatt, siste 12 måneder (EBA guideline 5.1, 5.2, 5.3, 5.4)</t>
  </si>
  <si>
    <t>Antall kontroller med agent/filial, siste 12 måneder</t>
  </si>
  <si>
    <t>Hvis JA, hvilket betalings-/e-pengeforetak er foretaket agent for?</t>
  </si>
  <si>
    <t xml:space="preserve">Gjennomsnittlig månedlig sum av betalingstjenester foretaket har utført i rapporteringsperioden </t>
  </si>
  <si>
    <t>Kapitalkrav hentet fra beregningsmetode A</t>
  </si>
  <si>
    <t xml:space="preserve">Kapitalkrav hentet fra beregningsmetode B </t>
  </si>
  <si>
    <t xml:space="preserve">Kapitalkrav hentet fra beregningsmetode C </t>
  </si>
  <si>
    <t>For foretak med tillatelse til å yte betalingsfullmakt- eller kontoinformasjonstjenester</t>
  </si>
  <si>
    <t>Har foretaket  tillatelse til å yte betalingsfulllmaktstjenester?  JA/NEI</t>
  </si>
  <si>
    <t>Størrelse på garanti/forsikring i kroner</t>
  </si>
  <si>
    <t>Kan foretaket bekrefte at det har en forsikring/garanti som tilfredsstiller krav i finansforetaksloven § 2-10 annet ledd og EBA/GL/2017/08?   JA/NEI</t>
  </si>
  <si>
    <t>Har foretaket tillatelse til å yte kontoinformasjonstjenester? JA/NEI</t>
  </si>
  <si>
    <t>Kan foretaket bekrefte at det har en forsikring/garanti som tilfredsstiller krav i finansforetaksloven § 2-10a tredje ledd og EBA/GL/2017/08  JA/NEI</t>
  </si>
  <si>
    <t xml:space="preserve">Total verdi i NOK på transaksjonene til høyrisikoland, som nevnt i foregående spørsmål. </t>
  </si>
  <si>
    <t xml:space="preserve">Total verdi i NOK på transaksjonene til andre høyrisikoland, som nevnt i foregående spørsmål. </t>
  </si>
  <si>
    <t xml:space="preserve">Antall kunder som har gjennomført transaksjoner i rapporteringsperioden, og som av foretaket er klassifisert som høyrisikokunder. </t>
  </si>
  <si>
    <t>FORRETNINGSADRESSE:</t>
  </si>
  <si>
    <r>
      <t>Hvis selskapet yter betalingstjenester som anført i forskrift om finansforetak og finanskonsern § 14-4, annet ledd  b). 
                                                                                                                                                               Om</t>
    </r>
    <r>
      <rPr>
        <b/>
        <sz val="8"/>
        <color indexed="8"/>
        <rFont val="Arial"/>
        <family val="2"/>
      </rPr>
      <t>regningsfaktor 1,0</t>
    </r>
    <r>
      <rPr>
        <sz val="8"/>
        <color indexed="8"/>
        <rFont val="Arial"/>
        <family val="2"/>
      </rPr>
      <t>. Sett kryss (x)</t>
    </r>
  </si>
  <si>
    <t xml:space="preserve">Sikring av klientmidler </t>
  </si>
  <si>
    <t>Hvis foretaket har, hva er garanti fra forsikringsforetak/bank, jf. finansforetaksloven § 13-18</t>
  </si>
  <si>
    <t>Utsatt skattefordel</t>
  </si>
  <si>
    <t xml:space="preserve">Immaterielle eiendeler </t>
  </si>
  <si>
    <t>Antall transaksjoner til høyrisikoland, jf. hvitvaskingsforskriften § 4-10, i rapporteringsperioden</t>
  </si>
  <si>
    <t>Antall transaksjoner til andre land foretaket selv anser som høyrisiko, i rapporteringsperioden</t>
  </si>
  <si>
    <t>Andre inntekter fra konsesjonspliktig virksomhet (kun betalingsforetaksvirksomhet)</t>
  </si>
  <si>
    <t>Inntekter som ikke er knyttet til konsesjonspliktig betalingsforetaksvirksomhet</t>
  </si>
  <si>
    <r>
      <t xml:space="preserve">Betalingsforetak skal ved utløpet av hvert halvår foreta regnskapsinnberetning til Finanstilsynet, jf. § 2-6 i forskrift om finansforetak og finanskonsern.                                                                            </t>
    </r>
    <r>
      <rPr>
        <b/>
        <sz val="11"/>
        <color theme="1"/>
        <rFont val="Arial"/>
        <family val="2"/>
      </rPr>
      <t xml:space="preserve">Alle hvite felter skal fylles ut, med mindre annet står eksplisitt. </t>
    </r>
    <r>
      <rPr>
        <sz val="8"/>
        <color theme="1"/>
        <rFont val="Arial"/>
        <family val="2"/>
      </rPr>
      <t xml:space="preserve">
</t>
    </r>
  </si>
  <si>
    <t>Kostnader som ikke er knyttet til konsesjonspliktig betalingsforetaksvirksomhet</t>
  </si>
  <si>
    <t>Andre kostnader fra konsesjonspliktig virksomhet (kun betalingsforetaksvirksomhet)</t>
  </si>
  <si>
    <t>HUSK AT ALLE FELTER MÅ FYLLES UT!</t>
  </si>
  <si>
    <t>Provisjonsinntekter fra konsesjonspliktig virksomhet (kun betalingsforetaksvirksomhet)</t>
  </si>
  <si>
    <t>Provisjonskostnader fra konsesjonspliktig virksomhet (kun betalingsforetaksvirksomhet)</t>
  </si>
  <si>
    <t>mellomregning:</t>
  </si>
  <si>
    <t>KRT-1097</t>
  </si>
  <si>
    <t>Andre fradragsposter jf. § 7 i forskrift om beregning av ansvarlig kapital for banker mv.</t>
  </si>
  <si>
    <t>Opptjent egenkapital (Kapital fra revisorgodkjent delsårsresultat som kan medregnes som ansvarlig kapital jf. Forskrift om beregning av ansvarlig kapital for banker mv. § 3 sjette punkt, skal inkluderes her)</t>
  </si>
  <si>
    <t>Resultat hittil i år (Skal kun fylles ut for rapportering for første halvår. Delårsresultat som er tatt med i linjen over skal ikke med  her)</t>
  </si>
  <si>
    <t>Det er tre forskjellige metoder for beregning av kapitalkrav, og betalingsforetak skal til enhver tid inneha en ansvarlig kapital beregnet i samsvar med en av følgende tre metoder, og aldri lavere enn startkapitalen.
Metode A som er regnet ut etter foregående års faste kostnader, og metode B og C som er beregnet etter formler gitt i forskrift om finansforetak og finanskonsern § 14-4.
Foretaket skal benytte den metoden som gir høyest krav til kapital.</t>
  </si>
  <si>
    <t>Rapportering for Betalingsforetak full konsesjon</t>
  </si>
  <si>
    <t>År</t>
  </si>
  <si>
    <t>EXCELMAL GYLDIG FRA: 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</si>
</sst>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  <font>
      <sz val="14"/>
      <color indexed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 tint="-4.9989318521683403E-2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6" fillId="0" borderId="0"/>
    <xf numFmtId="0" fontId="16" fillId="0" borderId="0"/>
    <xf numFmtId="0" fontId="18" fillId="0" borderId="0"/>
    <xf numFmtId="0" fontId="19" fillId="0" borderId="0"/>
    <xf numFmtId="0" fontId="18" fillId="0" borderId="0"/>
  </cellStyleXfs>
  <cellXfs count="107">
    <xf numFmtId="0" fontId="0" fillId="0" borderId="0" xfId="0"/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3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0" fontId="1" fillId="3" borderId="0" xfId="0" applyFont="1" applyFill="1"/>
    <xf numFmtId="0" fontId="1" fillId="0" borderId="0" xfId="0" applyFont="1" applyAlignment="1">
      <alignment wrapText="1"/>
    </xf>
    <xf numFmtId="0" fontId="0" fillId="2" borderId="0" xfId="0" applyFill="1"/>
    <xf numFmtId="0" fontId="1" fillId="3" borderId="0" xfId="0" applyFont="1" applyFill="1" applyAlignment="1">
      <alignment wrapText="1"/>
    </xf>
    <xf numFmtId="0" fontId="1" fillId="2" borderId="0" xfId="0" quotePrefix="1" applyFont="1" applyFill="1" applyAlignment="1">
      <alignment wrapText="1"/>
    </xf>
    <xf numFmtId="16" fontId="1" fillId="2" borderId="0" xfId="0" quotePrefix="1" applyNumberFormat="1" applyFont="1" applyFill="1"/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0" fillId="2" borderId="0" xfId="0" applyFont="1" applyFill="1"/>
    <xf numFmtId="0" fontId="6" fillId="4" borderId="2" xfId="0" applyFont="1" applyFill="1" applyBorder="1" applyAlignment="1">
      <alignment vertical="center"/>
    </xf>
    <xf numFmtId="0" fontId="11" fillId="4" borderId="2" xfId="0" applyFont="1" applyFill="1" applyBorder="1"/>
    <xf numFmtId="0" fontId="7" fillId="4" borderId="1" xfId="0" applyFont="1" applyFill="1" applyBorder="1"/>
    <xf numFmtId="0" fontId="7" fillId="4" borderId="4" xfId="0" applyFont="1" applyFill="1" applyBorder="1"/>
    <xf numFmtId="0" fontId="6" fillId="4" borderId="2" xfId="0" applyFont="1" applyFill="1" applyBorder="1"/>
    <xf numFmtId="0" fontId="7" fillId="4" borderId="1" xfId="0" applyFont="1" applyFill="1" applyBorder="1" applyAlignment="1">
      <alignment horizontal="right"/>
    </xf>
    <xf numFmtId="14" fontId="7" fillId="4" borderId="3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wrapText="1"/>
    </xf>
    <xf numFmtId="0" fontId="6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0" fontId="7" fillId="2" borderId="0" xfId="0" quotePrefix="1" applyFont="1" applyFill="1"/>
    <xf numFmtId="16" fontId="15" fillId="2" borderId="0" xfId="0" quotePrefix="1" applyNumberFormat="1" applyFont="1" applyFill="1"/>
    <xf numFmtId="0" fontId="15" fillId="2" borderId="0" xfId="0" applyFont="1" applyFill="1"/>
    <xf numFmtId="0" fontId="15" fillId="2" borderId="0" xfId="0" quotePrefix="1" applyFont="1" applyFill="1" applyAlignment="1">
      <alignment wrapText="1"/>
    </xf>
    <xf numFmtId="0" fontId="15" fillId="2" borderId="0" xfId="0" applyFont="1" applyFill="1" applyAlignment="1">
      <alignment wrapText="1"/>
    </xf>
    <xf numFmtId="0" fontId="7" fillId="4" borderId="4" xfId="0" applyFont="1" applyFill="1" applyBorder="1" applyAlignment="1">
      <alignment vertical="center"/>
    </xf>
    <xf numFmtId="0" fontId="1" fillId="0" borderId="1" xfId="1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left" vertical="center"/>
    </xf>
    <xf numFmtId="0" fontId="17" fillId="2" borderId="0" xfId="3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1" fontId="17" fillId="2" borderId="0" xfId="4" applyNumberFormat="1" applyFont="1" applyFill="1" applyAlignment="1">
      <alignment horizontal="center"/>
    </xf>
    <xf numFmtId="0" fontId="17" fillId="2" borderId="0" xfId="5" applyFont="1" applyFill="1" applyAlignment="1">
      <alignment horizontal="center"/>
    </xf>
    <xf numFmtId="0" fontId="17" fillId="2" borderId="0" xfId="4" applyFont="1" applyFill="1" applyAlignment="1">
      <alignment horizontal="center"/>
    </xf>
    <xf numFmtId="0" fontId="17" fillId="2" borderId="0" xfId="6" applyFont="1" applyFill="1" applyAlignment="1">
      <alignment horizontal="center"/>
    </xf>
    <xf numFmtId="0" fontId="16" fillId="2" borderId="0" xfId="2" applyFill="1"/>
    <xf numFmtId="0" fontId="17" fillId="2" borderId="0" xfId="2" applyFont="1" applyFill="1"/>
    <xf numFmtId="0" fontId="15" fillId="2" borderId="0" xfId="2" applyFont="1" applyFill="1"/>
    <xf numFmtId="16" fontId="17" fillId="2" borderId="0" xfId="2" quotePrefix="1" applyNumberFormat="1" applyFont="1" applyFill="1" applyAlignment="1">
      <alignment horizontal="center"/>
    </xf>
    <xf numFmtId="0" fontId="18" fillId="2" borderId="0" xfId="2" applyFont="1" applyFill="1"/>
    <xf numFmtId="0" fontId="17" fillId="2" borderId="0" xfId="3" applyFont="1" applyFill="1"/>
    <xf numFmtId="0" fontId="20" fillId="4" borderId="8" xfId="5" applyFont="1" applyFill="1" applyBorder="1"/>
    <xf numFmtId="0" fontId="20" fillId="2" borderId="8" xfId="5" applyFont="1" applyFill="1" applyBorder="1" applyAlignment="1" applyProtection="1">
      <alignment horizontal="center" vertical="center"/>
      <protection locked="0"/>
    </xf>
    <xf numFmtId="0" fontId="20" fillId="4" borderId="6" xfId="5" applyFont="1" applyFill="1" applyBorder="1"/>
    <xf numFmtId="0" fontId="16" fillId="2" borderId="0" xfId="2" applyFill="1" applyAlignment="1">
      <alignment vertical="center"/>
    </xf>
    <xf numFmtId="0" fontId="22" fillId="2" borderId="0" xfId="2" applyFont="1" applyFill="1"/>
    <xf numFmtId="0" fontId="23" fillId="2" borderId="0" xfId="2" applyFont="1" applyFill="1"/>
    <xf numFmtId="0" fontId="16" fillId="0" borderId="0" xfId="2"/>
    <xf numFmtId="14" fontId="20" fillId="4" borderId="9" xfId="5" applyNumberFormat="1" applyFont="1" applyFill="1" applyBorder="1" applyAlignment="1">
      <alignment horizontal="center" vertical="center"/>
    </xf>
    <xf numFmtId="0" fontId="20" fillId="2" borderId="10" xfId="5" applyFont="1" applyFill="1" applyBorder="1" applyAlignment="1" applyProtection="1">
      <alignment horizontal="center" vertical="center"/>
      <protection locked="0"/>
    </xf>
    <xf numFmtId="0" fontId="20" fillId="2" borderId="11" xfId="5" applyFont="1" applyFill="1" applyBorder="1" applyAlignment="1" applyProtection="1">
      <alignment horizontal="center" vertical="center"/>
      <protection locked="0"/>
    </xf>
    <xf numFmtId="164" fontId="7" fillId="4" borderId="1" xfId="0" applyNumberFormat="1" applyFont="1" applyFill="1" applyBorder="1" applyAlignment="1">
      <alignment horizontal="left"/>
    </xf>
    <xf numFmtId="0" fontId="20" fillId="2" borderId="6" xfId="5" applyFont="1" applyFill="1" applyBorder="1" applyAlignment="1" applyProtection="1">
      <alignment horizontal="left" vertical="center"/>
      <protection locked="0"/>
    </xf>
    <xf numFmtId="0" fontId="7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4" borderId="1" xfId="0" applyFont="1" applyFill="1" applyBorder="1" applyAlignment="1">
      <alignment wrapText="1"/>
    </xf>
    <xf numFmtId="0" fontId="20" fillId="2" borderId="6" xfId="5" applyFont="1" applyFill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left" vertical="center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14" fillId="4" borderId="1" xfId="1" applyNumberFormat="1" applyFont="1" applyFill="1" applyBorder="1" applyAlignment="1" applyProtection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3" fontId="1" fillId="3" borderId="0" xfId="0" applyNumberFormat="1" applyFont="1" applyFill="1"/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3" fontId="5" fillId="3" borderId="0" xfId="0" applyNumberFormat="1" applyFont="1" applyFill="1" applyAlignment="1">
      <alignment horizontal="center" vertical="center"/>
    </xf>
    <xf numFmtId="3" fontId="7" fillId="4" borderId="3" xfId="0" applyNumberFormat="1" applyFont="1" applyFill="1" applyBorder="1" applyAlignment="1">
      <alignment horizontal="right"/>
    </xf>
    <xf numFmtId="3" fontId="12" fillId="3" borderId="0" xfId="0" applyNumberFormat="1" applyFont="1" applyFill="1" applyAlignment="1">
      <alignment horizontal="center"/>
    </xf>
    <xf numFmtId="3" fontId="7" fillId="4" borderId="3" xfId="0" applyNumberFormat="1" applyFont="1" applyFill="1" applyBorder="1" applyAlignment="1">
      <alignment horizontal="right" vertical="center"/>
    </xf>
    <xf numFmtId="0" fontId="5" fillId="3" borderId="0" xfId="0" applyFont="1" applyFill="1"/>
    <xf numFmtId="3" fontId="5" fillId="2" borderId="1" xfId="0" applyNumberFormat="1" applyFont="1" applyFill="1" applyBorder="1" applyAlignment="1" applyProtection="1">
      <alignment horizontal="right"/>
      <protection locked="0"/>
    </xf>
    <xf numFmtId="3" fontId="7" fillId="4" borderId="4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25" fillId="2" borderId="0" xfId="0" applyFont="1" applyFill="1"/>
    <xf numFmtId="0" fontId="23" fillId="3" borderId="0" xfId="0" applyFont="1" applyFill="1"/>
    <xf numFmtId="0" fontId="26" fillId="3" borderId="0" xfId="0" applyFont="1" applyFill="1"/>
    <xf numFmtId="0" fontId="23" fillId="2" borderId="0" xfId="0" applyFont="1" applyFill="1"/>
    <xf numFmtId="0" fontId="17" fillId="2" borderId="0" xfId="0" quotePrefix="1" applyFont="1" applyFill="1"/>
    <xf numFmtId="0" fontId="7" fillId="0" borderId="0" xfId="0" applyFont="1"/>
    <xf numFmtId="0" fontId="5" fillId="0" borderId="0" xfId="0" applyFont="1"/>
    <xf numFmtId="0" fontId="14" fillId="4" borderId="0" xfId="2" applyFont="1" applyFill="1" applyAlignment="1">
      <alignment horizontal="center"/>
    </xf>
    <xf numFmtId="0" fontId="21" fillId="4" borderId="6" xfId="5" applyFont="1" applyFill="1" applyBorder="1" applyAlignment="1">
      <alignment horizontal="center" vertical="center"/>
    </xf>
    <xf numFmtId="0" fontId="21" fillId="4" borderId="12" xfId="5" applyFont="1" applyFill="1" applyBorder="1" applyAlignment="1">
      <alignment horizontal="center" vertical="center"/>
    </xf>
    <xf numFmtId="0" fontId="21" fillId="4" borderId="7" xfId="5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7" fillId="0" borderId="0" xfId="2" applyFont="1" applyFill="1" applyAlignment="1">
      <alignment horizontal="center"/>
    </xf>
    <xf numFmtId="0" fontId="20" fillId="4" borderId="6" xfId="2" applyFont="1" applyFill="1" applyBorder="1" applyAlignment="1">
      <alignment horizontal="center" vertical="center"/>
    </xf>
    <xf numFmtId="0" fontId="20" fillId="4" borderId="12" xfId="2" applyFont="1" applyFill="1" applyBorder="1" applyAlignment="1">
      <alignment horizontal="center" vertical="center"/>
    </xf>
    <xf numFmtId="0" fontId="20" fillId="4" borderId="7" xfId="2" applyFont="1" applyFill="1" applyBorder="1" applyAlignment="1">
      <alignment horizontal="center" vertical="center"/>
    </xf>
  </cellXfs>
  <cellStyles count="7">
    <cellStyle name="Hyperkobling" xfId="1" builtinId="8"/>
    <cellStyle name="Normal" xfId="0" builtinId="0"/>
    <cellStyle name="Normal 2" xfId="4" xr:uid="{00000000-0005-0000-0000-000002000000}"/>
    <cellStyle name="Normal 3" xfId="6" xr:uid="{00000000-0005-0000-0000-000003000000}"/>
    <cellStyle name="Normal 39" xfId="3" xr:uid="{00000000-0005-0000-0000-000004000000}"/>
    <cellStyle name="Normal 7" xfId="2" xr:uid="{00000000-0005-0000-0000-000005000000}"/>
    <cellStyle name="Normal_Rappo062 2" xfId="5" xr:uid="{00000000-0005-0000-0000-000006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238860</xdr:colOff>
      <xdr:row>4</xdr:row>
      <xdr:rowOff>33505</xdr:rowOff>
    </xdr:from>
    <xdr:to>
      <xdr:col>7</xdr:col>
      <xdr:colOff>836240</xdr:colOff>
      <xdr:row>21</xdr:row>
      <xdr:rowOff>123825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92385" y="833605"/>
          <a:ext cx="4702655" cy="3624095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Veiledning til utfylling av skjemaet</a:t>
          </a:r>
          <a:endParaRPr lang="nb-N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Forsiden:</a:t>
          </a:r>
          <a:endParaRPr lang="nb-NO" sz="10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Fyll inn </a:t>
          </a: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alle hvite felt.</a:t>
          </a:r>
          <a:r>
            <a:rPr lang="nb-NO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Skjemaet:</a:t>
          </a:r>
        </a:p>
        <a:p>
          <a:r>
            <a:rPr lang="nb-NO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Fyll ut alle felter i arkfanen(e),</a:t>
          </a:r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mindre annet står eksplisitt.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</a:t>
          </a:r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poster skal rapporteres i norske kroner, med mindre annet står eksplisitt. </a:t>
          </a:r>
          <a:endParaRPr lang="nb-NO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Hvis foretaket har en annen regnskapsvaluta må dette konverteres til norske kroner basert på valutakurs siste dag i   rapporteringsperioden. Foretakene må benytte Norges banks valutakurser.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Fargekoden som benyttes i skjemaet, skal forstås som følger: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hvite feltene skal fylles ut av foretaket.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 de mørkegrå feltene er enkle beregninger som foretas i skjemaet.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   </a:t>
          </a:r>
        </a:p>
        <a:p>
          <a:pPr marL="0" indent="0"/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Frister: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1.halvårsrapportering er 1.oktober inneværende år.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årsrapportering</a:t>
          </a:r>
          <a:r>
            <a:rPr lang="nb-NO" sz="100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er 1.april året etter.</a:t>
          </a:r>
        </a:p>
        <a:p>
          <a:pPr marL="0" indent="0"/>
          <a:endParaRPr lang="nb-NO" sz="100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HUSK - revisors årsberegning og revidert årsregnskap for forrige år må vedlegges i rapporteringen for 1.halvår. (frist 1.oktober).</a:t>
          </a:r>
          <a:endParaRPr lang="nb-NO" sz="1000" b="1" u="non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ba.europa.eu/documents/10180/1901998/Final+Guidelines+on+PII+under+PSD2+%28EBA-GL-2017-08%29.pdf" TargetMode="External"/><Relationship Id="rId1" Type="http://schemas.openxmlformats.org/officeDocument/2006/relationships/hyperlink" Target="https://eba.europa.eu/documents/10180/1901998/Final+Guidelines+on+PII+under+PSD2+%28EBA-GL-2017-08%2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Z203"/>
  <sheetViews>
    <sheetView tabSelected="1" zoomScaleNormal="100" workbookViewId="0">
      <selection activeCell="B8" sqref="B8"/>
    </sheetView>
  </sheetViews>
  <sheetFormatPr baseColWidth="10" defaultColWidth="11.42578125" defaultRowHeight="11.25"/>
  <cols>
    <col min="1" max="1" width="15.85546875" style="54" customWidth="1"/>
    <col min="2" max="2" width="42" style="54" customWidth="1"/>
    <col min="3" max="3" width="36.5703125" style="54" customWidth="1"/>
    <col min="4" max="4" width="42.85546875" style="54" customWidth="1"/>
    <col min="5" max="5" width="38.7109375" style="54" customWidth="1"/>
    <col min="6" max="7" width="11.42578125" style="42" customWidth="1"/>
    <col min="8" max="8" width="16.42578125" style="42" customWidth="1"/>
    <col min="9" max="58" width="11.42578125" style="42" customWidth="1"/>
    <col min="59" max="59" width="14.7109375" style="42" customWidth="1"/>
    <col min="60" max="78" width="11.42578125" style="42" customWidth="1"/>
    <col min="79" max="85" width="11.42578125" style="43"/>
    <col min="86" max="16384" width="11.42578125" style="42"/>
  </cols>
  <sheetData>
    <row r="1" spans="1:104" s="37" customFormat="1">
      <c r="A1" s="92" t="s">
        <v>69</v>
      </c>
      <c r="B1" s="36" t="s">
        <v>146</v>
      </c>
      <c r="AA1" s="37">
        <f ca="1">(YEAR(NOW())) +1</f>
        <v>2027</v>
      </c>
      <c r="AI1" s="37">
        <f ca="1">(YEAR(NOW()))</f>
        <v>2026</v>
      </c>
      <c r="BA1" s="38">
        <v>2</v>
      </c>
      <c r="BB1" s="37">
        <f>D16</f>
        <v>0</v>
      </c>
      <c r="BC1" s="37">
        <f>A2</f>
        <v>273</v>
      </c>
      <c r="BD1" s="37">
        <f>D8</f>
        <v>0</v>
      </c>
      <c r="BE1" s="37">
        <f>C12</f>
        <v>2025</v>
      </c>
      <c r="BF1" s="39" t="str">
        <f>IF(D12="1.kvartal",CONCATENATE("3"),IF(D12="1.halvår",CONCATENATE("6"),IF(D12="1.-3.kvartal",CONCATENATE("9"),IF(D12="År",CONCATENATE("12"),""))))</f>
        <v>12</v>
      </c>
      <c r="BG1" s="39">
        <v>10</v>
      </c>
      <c r="BH1" s="40" t="s">
        <v>70</v>
      </c>
      <c r="BI1" s="37">
        <f>IF(B16="Konsolidert",2,IF(B16="Ikke-Konsolidert",1,IF(B16="",-1)))</f>
        <v>-1</v>
      </c>
      <c r="BJ1" s="36">
        <v>0</v>
      </c>
      <c r="CA1" s="37" t="s">
        <v>71</v>
      </c>
      <c r="CB1" s="37">
        <v>999999001</v>
      </c>
      <c r="CC1" s="37" t="s">
        <v>72</v>
      </c>
      <c r="CD1" s="37">
        <f>+CB1+1</f>
        <v>999999002</v>
      </c>
      <c r="CE1" s="37" t="s">
        <v>73</v>
      </c>
      <c r="CF1" s="37">
        <f>+CD1+1</f>
        <v>999999003</v>
      </c>
      <c r="CG1" s="37" t="s">
        <v>74</v>
      </c>
      <c r="CH1" s="37">
        <f>+CF1+1</f>
        <v>999999004</v>
      </c>
      <c r="CI1" s="37" t="s">
        <v>75</v>
      </c>
      <c r="CJ1" s="37">
        <f>+CH1+1</f>
        <v>999999005</v>
      </c>
      <c r="CK1" s="37" t="s">
        <v>76</v>
      </c>
      <c r="CL1" s="37">
        <f>+CJ1+1</f>
        <v>999999006</v>
      </c>
      <c r="CM1" s="37" t="s">
        <v>77</v>
      </c>
      <c r="CN1" s="37">
        <f>+CL1+1</f>
        <v>999999007</v>
      </c>
      <c r="CO1" s="37" t="s">
        <v>78</v>
      </c>
      <c r="CP1" s="37">
        <f>+CN1+1</f>
        <v>999999008</v>
      </c>
      <c r="CQ1" s="37" t="s">
        <v>79</v>
      </c>
      <c r="CR1" s="37">
        <f>+CP1+1</f>
        <v>999999009</v>
      </c>
      <c r="CS1" s="37" t="s">
        <v>80</v>
      </c>
      <c r="CT1" s="37">
        <f>+CR1+1</f>
        <v>999999010</v>
      </c>
      <c r="CU1" s="41"/>
      <c r="CV1" s="41"/>
      <c r="CW1" s="41"/>
      <c r="CX1" s="41"/>
    </row>
    <row r="2" spans="1:104" s="43" customFormat="1">
      <c r="A2" s="92">
        <v>273</v>
      </c>
      <c r="AA2" s="37">
        <f ca="1">(YEAR(NOW()))</f>
        <v>2026</v>
      </c>
      <c r="AI2" s="37">
        <f ca="1">(YEAR(NOW())-1)</f>
        <v>2025</v>
      </c>
      <c r="BA2" s="40" t="s">
        <v>81</v>
      </c>
      <c r="BB2" s="37" t="s">
        <v>82</v>
      </c>
      <c r="BC2" s="40" t="s">
        <v>83</v>
      </c>
      <c r="BD2" s="37" t="s">
        <v>84</v>
      </c>
      <c r="BE2" s="37" t="s">
        <v>85</v>
      </c>
      <c r="BF2" s="37" t="s">
        <v>86</v>
      </c>
      <c r="BG2" s="40" t="s">
        <v>87</v>
      </c>
      <c r="BH2" s="40" t="s">
        <v>88</v>
      </c>
      <c r="BI2" s="37" t="s">
        <v>89</v>
      </c>
      <c r="BJ2" s="36" t="s">
        <v>90</v>
      </c>
    </row>
    <row r="3" spans="1:104" ht="12.75">
      <c r="A3" s="46"/>
      <c r="B3" s="42"/>
      <c r="C3" s="42"/>
      <c r="D3" s="42"/>
      <c r="E3" s="42"/>
      <c r="AA3" s="37">
        <f ca="1">(YEAR(NOW())-1)</f>
        <v>2025</v>
      </c>
      <c r="AI3" s="37"/>
      <c r="BA3" s="40"/>
      <c r="BB3" s="37"/>
      <c r="BC3" s="40"/>
      <c r="BD3" s="37"/>
      <c r="BE3" s="37"/>
      <c r="BF3" s="37"/>
      <c r="BG3" s="40"/>
      <c r="BH3" s="40"/>
      <c r="BI3" s="37"/>
      <c r="BJ3" s="36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</row>
    <row r="4" spans="1:104" ht="27.75" customHeight="1">
      <c r="A4" s="44"/>
      <c r="B4" s="103" t="s">
        <v>151</v>
      </c>
      <c r="C4" s="103"/>
      <c r="D4" s="103"/>
      <c r="E4" s="103"/>
      <c r="F4" s="103"/>
      <c r="G4" s="103"/>
      <c r="H4" s="103"/>
      <c r="BA4" s="40"/>
      <c r="BB4" s="37"/>
      <c r="BC4" s="37"/>
      <c r="BD4" s="37"/>
      <c r="BE4" s="37"/>
      <c r="BF4" s="45"/>
      <c r="BG4" s="37" t="s">
        <v>91</v>
      </c>
      <c r="BH4" s="45"/>
      <c r="BI4" s="37"/>
      <c r="BJ4" s="36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</row>
    <row r="5" spans="1:104" ht="12.75">
      <c r="A5" s="44"/>
      <c r="B5" s="46"/>
      <c r="C5" s="46"/>
      <c r="D5" s="46"/>
      <c r="E5" s="46"/>
      <c r="BA5" s="43"/>
      <c r="BB5" s="47" t="s">
        <v>92</v>
      </c>
      <c r="BC5" s="43"/>
      <c r="BD5" s="43"/>
      <c r="BE5" s="43"/>
      <c r="BF5" s="43"/>
      <c r="BG5" s="43"/>
      <c r="BH5" s="43"/>
      <c r="BI5" s="43"/>
      <c r="BJ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</row>
    <row r="6" spans="1:104" ht="12.75">
      <c r="A6" s="44"/>
      <c r="B6" s="46"/>
      <c r="C6" s="46"/>
      <c r="D6" s="46"/>
      <c r="E6" s="46"/>
      <c r="BA6" s="43"/>
      <c r="BB6" s="43"/>
      <c r="BC6" s="43"/>
      <c r="BD6" s="43"/>
      <c r="BE6" s="43"/>
      <c r="BF6" s="43"/>
      <c r="BG6" s="43"/>
      <c r="BH6" s="43"/>
      <c r="BI6" s="43"/>
      <c r="BJ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</row>
    <row r="7" spans="1:104" ht="20.100000000000001" customHeight="1">
      <c r="A7" s="44"/>
      <c r="B7" s="50" t="s">
        <v>93</v>
      </c>
      <c r="C7" s="48" t="s">
        <v>129</v>
      </c>
      <c r="D7" s="48" t="s">
        <v>94</v>
      </c>
      <c r="E7" s="42"/>
      <c r="BA7" s="43"/>
      <c r="BB7" s="43"/>
      <c r="BC7" s="43"/>
      <c r="BD7" s="43"/>
      <c r="BE7" s="43"/>
      <c r="BF7" s="43"/>
      <c r="BG7" s="43"/>
      <c r="BH7" s="43"/>
      <c r="BI7" s="43"/>
      <c r="BJ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</row>
    <row r="8" spans="1:104" ht="20.100000000000001" customHeight="1">
      <c r="A8" s="44"/>
      <c r="B8" s="64"/>
      <c r="C8" s="49"/>
      <c r="D8" s="49"/>
      <c r="E8" s="42"/>
      <c r="BA8" s="43"/>
      <c r="BB8" s="43"/>
      <c r="BC8" s="43"/>
      <c r="BD8" s="43"/>
      <c r="BE8" s="43"/>
      <c r="BF8" s="43"/>
      <c r="BG8" s="43"/>
      <c r="BH8" s="43"/>
      <c r="BI8" s="43"/>
      <c r="BJ8" s="43"/>
      <c r="CA8" s="43" t="s">
        <v>95</v>
      </c>
      <c r="CB8" s="43">
        <v>295</v>
      </c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</row>
    <row r="9" spans="1:104" ht="20.100000000000001" customHeight="1">
      <c r="A9" s="44"/>
      <c r="B9" s="50" t="s">
        <v>101</v>
      </c>
      <c r="C9" s="48" t="s">
        <v>102</v>
      </c>
      <c r="D9" s="48" t="s">
        <v>103</v>
      </c>
      <c r="E9" s="42"/>
      <c r="BA9" s="43"/>
      <c r="BB9" s="43"/>
      <c r="BC9" s="43"/>
      <c r="BD9" s="43"/>
      <c r="BE9" s="43"/>
      <c r="BF9" s="43"/>
      <c r="BG9" s="43"/>
      <c r="BH9" s="43"/>
      <c r="BI9" s="43"/>
      <c r="BJ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</row>
    <row r="10" spans="1:104" ht="20.100000000000001" customHeight="1">
      <c r="A10" s="44"/>
      <c r="B10" s="59"/>
      <c r="C10" s="49"/>
      <c r="D10" s="49"/>
      <c r="E10" s="42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</row>
    <row r="11" spans="1:104" ht="20.100000000000001" customHeight="1">
      <c r="A11" s="44"/>
      <c r="B11" s="50" t="s">
        <v>96</v>
      </c>
      <c r="C11" s="50" t="s">
        <v>100</v>
      </c>
      <c r="D11" s="48" t="s">
        <v>97</v>
      </c>
      <c r="E11" s="42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</row>
    <row r="12" spans="1:104" ht="20.100000000000001" customHeight="1">
      <c r="A12" s="44"/>
      <c r="B12" s="55" t="str">
        <f>IF(AND(C12&lt;&gt;"",D12&lt;&gt;""),CONCATENATE(RIGHT(C12,4),"-",IF(D12="1.halvår",CONCATENATE("06-30"),IF(D12="År",CONCATENATE("12-31"),""))))</f>
        <v>2025-12-31</v>
      </c>
      <c r="C12" s="56">
        <v>2025</v>
      </c>
      <c r="D12" s="57" t="s">
        <v>152</v>
      </c>
      <c r="E12" s="42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CA12" s="43" t="s">
        <v>95</v>
      </c>
      <c r="CB12" s="43">
        <v>296</v>
      </c>
      <c r="CC12" s="43" t="s">
        <v>98</v>
      </c>
      <c r="CD12" s="43">
        <v>297</v>
      </c>
      <c r="CE12" s="43" t="s">
        <v>99</v>
      </c>
      <c r="CF12" s="43">
        <v>298</v>
      </c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</row>
    <row r="13" spans="1:104" ht="27.75" customHeight="1">
      <c r="A13" s="44"/>
      <c r="B13" s="104" t="s">
        <v>153</v>
      </c>
      <c r="C13" s="105"/>
      <c r="D13" s="106"/>
      <c r="E13" s="42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</row>
    <row r="14" spans="1:104" ht="15" customHeight="1">
      <c r="A14" s="44"/>
      <c r="B14" s="93"/>
      <c r="C14" s="94"/>
      <c r="D14" s="95"/>
      <c r="E14" s="51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</row>
    <row r="15" spans="1:104" ht="4.5" customHeight="1">
      <c r="A15" s="52"/>
      <c r="B15" s="52"/>
      <c r="C15" s="52"/>
      <c r="D15" s="52"/>
      <c r="E15" s="42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</row>
    <row r="16" spans="1:104" ht="20.100000000000001" customHeight="1">
      <c r="A16" s="52"/>
      <c r="B16" s="52"/>
      <c r="C16" s="52"/>
      <c r="D16" s="52"/>
      <c r="E16" s="42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</row>
    <row r="17" spans="1:104" ht="12">
      <c r="A17" s="52"/>
      <c r="B17" s="52"/>
      <c r="C17" s="52"/>
      <c r="D17" s="52"/>
      <c r="E17" s="42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</row>
    <row r="18" spans="1:104" ht="12">
      <c r="A18" s="52"/>
      <c r="B18" s="52"/>
      <c r="C18" s="52"/>
      <c r="D18" s="52"/>
      <c r="E18" s="42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</row>
    <row r="19" spans="1:104" ht="12">
      <c r="A19" s="52"/>
      <c r="B19" s="52"/>
      <c r="C19" s="52"/>
      <c r="D19" s="52"/>
      <c r="E19" s="42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</row>
    <row r="20" spans="1:104" ht="15.75" customHeight="1">
      <c r="A20" s="52"/>
      <c r="B20" s="52"/>
      <c r="C20" s="52"/>
      <c r="D20" s="52"/>
      <c r="E20" s="52"/>
    </row>
    <row r="21" spans="1:104" ht="17.25" customHeight="1">
      <c r="A21" s="52"/>
      <c r="B21" s="52"/>
      <c r="C21" s="52"/>
      <c r="D21" s="52"/>
      <c r="E21" s="52"/>
    </row>
    <row r="22" spans="1:104" ht="12">
      <c r="A22" s="52"/>
      <c r="B22" s="52"/>
      <c r="C22" s="52"/>
      <c r="D22" s="52"/>
      <c r="E22" s="52"/>
    </row>
    <row r="23" spans="1:104" ht="12">
      <c r="A23" s="52"/>
      <c r="B23" s="52"/>
      <c r="C23" s="52"/>
      <c r="D23" s="52"/>
      <c r="E23" s="52"/>
    </row>
    <row r="24" spans="1:104" ht="12">
      <c r="A24" s="52"/>
      <c r="B24" s="52"/>
      <c r="C24" s="52"/>
      <c r="D24" s="52"/>
      <c r="E24" s="52"/>
    </row>
    <row r="25" spans="1:104" ht="12">
      <c r="A25" s="52"/>
      <c r="B25" s="52"/>
      <c r="C25" s="52"/>
      <c r="D25" s="52"/>
      <c r="E25" s="52"/>
    </row>
    <row r="26" spans="1:104" ht="40.5" customHeight="1">
      <c r="A26" s="52"/>
      <c r="B26" s="52"/>
      <c r="C26" s="52"/>
      <c r="D26" s="52"/>
      <c r="E26" s="52"/>
    </row>
    <row r="27" spans="1:104">
      <c r="A27" s="42"/>
      <c r="B27" s="42"/>
      <c r="C27" s="42"/>
      <c r="D27" s="42"/>
      <c r="E27" s="42"/>
    </row>
    <row r="28" spans="1:104">
      <c r="A28" s="42"/>
      <c r="B28" s="42"/>
      <c r="C28" s="42"/>
      <c r="D28" s="42"/>
      <c r="E28" s="42"/>
    </row>
    <row r="29" spans="1:104">
      <c r="A29" s="42"/>
      <c r="B29" s="42"/>
      <c r="C29" s="42"/>
      <c r="D29" s="42"/>
      <c r="E29" s="42"/>
    </row>
    <row r="30" spans="1:104">
      <c r="A30" s="42"/>
      <c r="B30" s="42"/>
      <c r="C30" s="42"/>
      <c r="D30" s="42"/>
      <c r="E30" s="42"/>
    </row>
    <row r="31" spans="1:104">
      <c r="A31" s="42"/>
      <c r="B31" s="42"/>
      <c r="C31" s="42"/>
      <c r="D31" s="42"/>
      <c r="E31" s="42"/>
    </row>
    <row r="32" spans="1:104" ht="12.75">
      <c r="A32" s="4"/>
      <c r="B32" s="42"/>
      <c r="C32" s="42"/>
      <c r="D32" s="42"/>
      <c r="E32" s="42"/>
    </row>
    <row r="33" spans="1:5">
      <c r="A33" s="42"/>
      <c r="B33" s="42"/>
      <c r="C33" s="42"/>
      <c r="D33" s="42"/>
      <c r="E33" s="42"/>
    </row>
    <row r="34" spans="1:5">
      <c r="A34" s="42"/>
      <c r="B34" s="42"/>
      <c r="C34" s="42"/>
      <c r="D34" s="42"/>
      <c r="E34" s="42"/>
    </row>
    <row r="35" spans="1:5">
      <c r="A35" s="42"/>
      <c r="B35" s="42"/>
      <c r="C35" s="42"/>
      <c r="D35" s="42"/>
      <c r="E35" s="42"/>
    </row>
    <row r="36" spans="1:5">
      <c r="A36" s="42"/>
      <c r="B36" s="42"/>
      <c r="C36" s="42"/>
      <c r="D36" s="42"/>
      <c r="E36" s="42"/>
    </row>
    <row r="37" spans="1:5">
      <c r="A37" s="42"/>
      <c r="B37" s="42"/>
      <c r="C37" s="42"/>
      <c r="D37" s="42"/>
      <c r="E37" s="42"/>
    </row>
    <row r="38" spans="1:5">
      <c r="A38" s="42"/>
      <c r="B38" s="42"/>
      <c r="C38" s="42"/>
      <c r="D38" s="42"/>
      <c r="E38" s="42"/>
    </row>
    <row r="39" spans="1:5">
      <c r="A39" s="42"/>
      <c r="B39" s="42"/>
      <c r="C39" s="42"/>
      <c r="D39" s="42"/>
      <c r="E39" s="42"/>
    </row>
    <row r="40" spans="1:5" ht="12.75" customHeight="1">
      <c r="A40" s="42"/>
      <c r="B40" s="42"/>
      <c r="C40" s="42"/>
      <c r="D40" s="42"/>
      <c r="E40" s="42"/>
    </row>
    <row r="41" spans="1:5">
      <c r="A41" s="42"/>
      <c r="B41" s="42"/>
      <c r="C41" s="42"/>
      <c r="D41" s="42"/>
      <c r="E41" s="42"/>
    </row>
    <row r="42" spans="1:5" ht="12.75" customHeight="1">
      <c r="A42" s="42"/>
      <c r="B42" s="42"/>
      <c r="C42" s="42"/>
      <c r="D42" s="42"/>
      <c r="E42" s="42"/>
    </row>
    <row r="43" spans="1:5">
      <c r="A43" s="42"/>
      <c r="B43" s="42"/>
      <c r="C43" s="42"/>
      <c r="D43" s="42"/>
      <c r="E43" s="42"/>
    </row>
    <row r="44" spans="1:5">
      <c r="A44" s="42"/>
      <c r="B44" s="42"/>
      <c r="C44" s="42"/>
      <c r="D44" s="42"/>
      <c r="E44" s="42"/>
    </row>
    <row r="45" spans="1:5">
      <c r="A45" s="42"/>
      <c r="B45" s="42"/>
      <c r="C45" s="42"/>
      <c r="D45" s="42"/>
      <c r="E45" s="42"/>
    </row>
    <row r="46" spans="1:5">
      <c r="A46" s="42"/>
      <c r="B46" s="42"/>
      <c r="C46" s="42"/>
      <c r="D46" s="42"/>
      <c r="E46" s="42"/>
    </row>
    <row r="47" spans="1:5">
      <c r="A47" s="42"/>
      <c r="B47" s="42"/>
      <c r="C47" s="42"/>
      <c r="D47" s="42"/>
      <c r="E47" s="42"/>
    </row>
    <row r="48" spans="1:5">
      <c r="A48" s="42"/>
      <c r="B48" s="42"/>
      <c r="C48" s="42"/>
      <c r="D48" s="42"/>
      <c r="E48" s="42"/>
    </row>
    <row r="49" spans="1:5">
      <c r="A49" s="42"/>
      <c r="B49" s="42"/>
      <c r="C49" s="42"/>
      <c r="D49" s="42"/>
      <c r="E49" s="42"/>
    </row>
    <row r="50" spans="1:5">
      <c r="A50" s="42"/>
      <c r="B50" s="42"/>
      <c r="C50" s="42"/>
      <c r="D50" s="42"/>
      <c r="E50" s="42"/>
    </row>
    <row r="51" spans="1:5">
      <c r="A51" s="42"/>
      <c r="B51" s="42"/>
      <c r="C51" s="42"/>
      <c r="D51" s="42"/>
      <c r="E51" s="42"/>
    </row>
    <row r="52" spans="1:5">
      <c r="A52" s="42"/>
      <c r="B52" s="42"/>
      <c r="C52" s="42"/>
      <c r="D52" s="42"/>
      <c r="E52" s="42"/>
    </row>
    <row r="53" spans="1:5">
      <c r="A53" s="42"/>
      <c r="B53" s="42"/>
      <c r="C53" s="42"/>
      <c r="D53" s="42"/>
      <c r="E53" s="42"/>
    </row>
    <row r="54" spans="1:5">
      <c r="A54" s="42"/>
      <c r="B54" s="42"/>
      <c r="C54" s="42"/>
      <c r="D54" s="42"/>
      <c r="E54" s="42"/>
    </row>
    <row r="55" spans="1:5">
      <c r="A55" s="42"/>
      <c r="B55" s="42"/>
      <c r="C55" s="42"/>
      <c r="D55" s="42"/>
      <c r="E55" s="42"/>
    </row>
    <row r="56" spans="1:5">
      <c r="A56" s="42"/>
      <c r="B56" s="42"/>
      <c r="C56" s="42"/>
      <c r="D56" s="42"/>
      <c r="E56" s="42"/>
    </row>
    <row r="57" spans="1:5">
      <c r="A57" s="42"/>
      <c r="B57" s="42"/>
      <c r="C57" s="42"/>
      <c r="D57" s="42"/>
      <c r="E57" s="42"/>
    </row>
    <row r="58" spans="1:5">
      <c r="A58" s="42"/>
      <c r="B58" s="42"/>
      <c r="C58" s="42"/>
      <c r="D58" s="42"/>
      <c r="E58" s="42"/>
    </row>
    <row r="59" spans="1:5">
      <c r="A59" s="42"/>
      <c r="B59" s="42"/>
      <c r="C59" s="42"/>
      <c r="D59" s="42"/>
      <c r="E59" s="42"/>
    </row>
    <row r="60" spans="1:5">
      <c r="A60" s="42"/>
      <c r="B60" s="42"/>
      <c r="C60" s="42"/>
      <c r="D60" s="42"/>
      <c r="E60" s="42"/>
    </row>
    <row r="61" spans="1:5">
      <c r="A61" s="42"/>
      <c r="B61" s="42"/>
      <c r="C61" s="42"/>
      <c r="D61" s="42"/>
      <c r="E61" s="42"/>
    </row>
    <row r="62" spans="1:5">
      <c r="A62" s="42"/>
      <c r="B62" s="42"/>
      <c r="C62" s="42"/>
      <c r="D62" s="42"/>
      <c r="E62" s="42"/>
    </row>
    <row r="63" spans="1:5">
      <c r="A63" s="42"/>
      <c r="B63" s="42"/>
      <c r="C63" s="42"/>
      <c r="D63" s="42"/>
      <c r="E63" s="42"/>
    </row>
    <row r="64" spans="1:5">
      <c r="A64" s="42"/>
      <c r="B64" s="42"/>
      <c r="C64" s="42"/>
      <c r="D64" s="42"/>
      <c r="E64" s="42"/>
    </row>
    <row r="65" spans="1:5">
      <c r="A65" s="42"/>
      <c r="B65" s="42"/>
      <c r="C65" s="42"/>
      <c r="D65" s="42"/>
      <c r="E65" s="42"/>
    </row>
    <row r="66" spans="1:5">
      <c r="A66" s="42"/>
      <c r="B66" s="42"/>
      <c r="C66" s="42"/>
      <c r="D66" s="42"/>
      <c r="E66" s="42"/>
    </row>
    <row r="67" spans="1:5">
      <c r="A67" s="42"/>
      <c r="B67" s="42"/>
      <c r="C67" s="42"/>
      <c r="D67" s="42"/>
      <c r="E67" s="42"/>
    </row>
    <row r="68" spans="1:5">
      <c r="A68" s="42"/>
      <c r="B68" s="42"/>
      <c r="C68" s="42"/>
      <c r="D68" s="42"/>
      <c r="E68" s="42"/>
    </row>
    <row r="69" spans="1:5">
      <c r="A69" s="42"/>
      <c r="B69" s="42"/>
      <c r="C69" s="42"/>
      <c r="D69" s="42"/>
      <c r="E69" s="42"/>
    </row>
    <row r="70" spans="1:5">
      <c r="A70" s="42"/>
      <c r="B70" s="42"/>
      <c r="C70" s="42"/>
      <c r="D70" s="42"/>
      <c r="E70" s="42"/>
    </row>
    <row r="71" spans="1:5">
      <c r="A71" s="42"/>
      <c r="B71" s="42"/>
      <c r="C71" s="42"/>
      <c r="D71" s="42"/>
      <c r="E71" s="42"/>
    </row>
    <row r="72" spans="1:5">
      <c r="A72" s="42"/>
      <c r="B72" s="42"/>
      <c r="C72" s="42"/>
      <c r="D72" s="42"/>
      <c r="E72" s="42"/>
    </row>
    <row r="73" spans="1:5">
      <c r="A73" s="42"/>
      <c r="B73" s="42"/>
      <c r="C73" s="42"/>
      <c r="D73" s="42"/>
      <c r="E73" s="42"/>
    </row>
    <row r="74" spans="1:5">
      <c r="A74" s="42"/>
      <c r="B74" s="42"/>
      <c r="C74" s="42"/>
      <c r="D74" s="42"/>
      <c r="E74" s="42"/>
    </row>
    <row r="75" spans="1:5">
      <c r="A75" s="42"/>
      <c r="B75" s="42"/>
      <c r="C75" s="42"/>
      <c r="D75" s="42"/>
      <c r="E75" s="42"/>
    </row>
    <row r="76" spans="1:5">
      <c r="A76" s="42"/>
      <c r="B76" s="42"/>
      <c r="C76" s="42"/>
      <c r="D76" s="42"/>
      <c r="E76" s="42"/>
    </row>
    <row r="77" spans="1:5">
      <c r="A77" s="42"/>
      <c r="B77" s="42"/>
      <c r="C77" s="42"/>
      <c r="D77" s="42"/>
      <c r="E77" s="42"/>
    </row>
    <row r="78" spans="1:5">
      <c r="A78" s="42"/>
      <c r="B78" s="42"/>
      <c r="C78" s="42"/>
      <c r="D78" s="42"/>
      <c r="E78" s="42"/>
    </row>
    <row r="79" spans="1:5">
      <c r="A79" s="42"/>
      <c r="B79" s="42"/>
      <c r="C79" s="42"/>
      <c r="D79" s="42"/>
      <c r="E79" s="42"/>
    </row>
    <row r="80" spans="1:5">
      <c r="A80" s="42"/>
      <c r="B80" s="42"/>
      <c r="C80" s="42"/>
      <c r="D80" s="42"/>
      <c r="E80" s="42"/>
    </row>
    <row r="81" spans="1:5">
      <c r="A81" s="42"/>
      <c r="B81" s="42"/>
      <c r="C81" s="42"/>
      <c r="D81" s="42"/>
      <c r="E81" s="42"/>
    </row>
    <row r="82" spans="1:5">
      <c r="A82" s="42"/>
      <c r="B82" s="42"/>
      <c r="C82" s="42"/>
      <c r="D82" s="42"/>
      <c r="E82" s="42"/>
    </row>
    <row r="83" spans="1:5" s="53" customFormat="1"/>
    <row r="84" spans="1:5" s="53" customFormat="1"/>
    <row r="85" spans="1:5" s="53" customFormat="1"/>
    <row r="86" spans="1:5" s="53" customFormat="1"/>
    <row r="87" spans="1:5" s="53" customFormat="1"/>
    <row r="88" spans="1:5" s="53" customFormat="1"/>
    <row r="89" spans="1:5" s="53" customFormat="1"/>
    <row r="90" spans="1:5" s="53" customFormat="1"/>
    <row r="91" spans="1:5" s="53" customFormat="1"/>
    <row r="92" spans="1:5" s="53" customFormat="1"/>
    <row r="93" spans="1:5" s="53" customFormat="1"/>
    <row r="94" spans="1:5" s="53" customFormat="1"/>
    <row r="95" spans="1:5" s="53" customFormat="1"/>
    <row r="96" spans="1:5" s="53" customFormat="1"/>
    <row r="97" s="53" customFormat="1"/>
    <row r="98" s="53" customFormat="1"/>
    <row r="99" s="53" customFormat="1"/>
    <row r="100" s="53" customFormat="1"/>
    <row r="101" s="53" customFormat="1"/>
    <row r="102" s="53" customFormat="1"/>
    <row r="103" s="53" customFormat="1"/>
    <row r="104" s="53" customFormat="1"/>
    <row r="105" s="53" customFormat="1"/>
    <row r="106" s="53" customFormat="1"/>
    <row r="107" s="53" customFormat="1"/>
    <row r="108" s="53" customFormat="1"/>
    <row r="109" s="53" customFormat="1"/>
    <row r="110" s="53" customFormat="1"/>
    <row r="111" s="53" customFormat="1"/>
    <row r="112" s="53" customFormat="1"/>
    <row r="113" s="53" customFormat="1"/>
    <row r="114" s="53" customFormat="1"/>
    <row r="115" s="53" customFormat="1"/>
    <row r="116" s="53" customFormat="1"/>
    <row r="117" s="53" customFormat="1"/>
    <row r="118" s="53" customFormat="1"/>
    <row r="119" s="53" customFormat="1"/>
    <row r="120" s="53" customFormat="1"/>
    <row r="121" s="53" customFormat="1"/>
    <row r="122" s="53" customFormat="1"/>
    <row r="123" s="53" customFormat="1"/>
    <row r="124" s="53" customFormat="1"/>
    <row r="125" s="53" customFormat="1"/>
    <row r="126" s="53" customFormat="1"/>
    <row r="127" s="53" customFormat="1"/>
    <row r="128" s="53" customFormat="1"/>
    <row r="129" s="53" customFormat="1"/>
    <row r="130" s="53" customFormat="1"/>
    <row r="131" s="53" customFormat="1"/>
    <row r="132" s="53" customFormat="1"/>
    <row r="133" s="53" customFormat="1"/>
    <row r="134" s="53" customFormat="1"/>
    <row r="135" s="53" customFormat="1"/>
    <row r="136" s="53" customFormat="1"/>
    <row r="137" s="53" customFormat="1"/>
    <row r="138" s="53" customFormat="1"/>
    <row r="139" s="53" customFormat="1"/>
    <row r="140" s="53" customFormat="1"/>
    <row r="141" s="53" customFormat="1"/>
    <row r="142" s="53" customFormat="1"/>
    <row r="143" s="53" customFormat="1"/>
    <row r="144" s="53" customFormat="1"/>
    <row r="145" s="53" customFormat="1"/>
    <row r="146" s="53" customFormat="1"/>
    <row r="147" s="53" customFormat="1"/>
    <row r="148" s="53" customFormat="1"/>
    <row r="149" s="53" customFormat="1"/>
    <row r="150" s="53" customFormat="1"/>
    <row r="151" s="53" customFormat="1"/>
    <row r="152" s="53" customFormat="1"/>
    <row r="153" s="53" customFormat="1"/>
    <row r="154" s="53" customFormat="1"/>
    <row r="155" s="53" customFormat="1"/>
    <row r="156" s="53" customFormat="1"/>
    <row r="157" s="53" customFormat="1"/>
    <row r="158" s="53" customFormat="1"/>
    <row r="159" s="53" customFormat="1"/>
    <row r="160" s="53" customFormat="1"/>
    <row r="161" s="53" customFormat="1"/>
    <row r="162" s="53" customFormat="1"/>
    <row r="163" s="53" customFormat="1"/>
    <row r="164" s="53" customFormat="1"/>
    <row r="165" s="53" customFormat="1"/>
    <row r="166" s="53" customFormat="1"/>
    <row r="167" s="53" customFormat="1"/>
    <row r="168" s="53" customFormat="1"/>
    <row r="169" s="53" customFormat="1"/>
    <row r="170" s="53" customFormat="1"/>
    <row r="171" s="53" customFormat="1"/>
    <row r="172" s="53" customFormat="1"/>
    <row r="173" s="53" customFormat="1"/>
    <row r="174" s="53" customFormat="1"/>
    <row r="175" s="53" customFormat="1"/>
    <row r="176" s="53" customFormat="1"/>
    <row r="177" s="53" customFormat="1"/>
    <row r="178" s="53" customFormat="1"/>
    <row r="179" s="53" customFormat="1"/>
    <row r="180" s="53" customFormat="1"/>
    <row r="181" s="53" customFormat="1"/>
    <row r="182" s="53" customFormat="1"/>
    <row r="183" s="53" customFormat="1"/>
    <row r="184" s="53" customFormat="1"/>
    <row r="185" s="53" customFormat="1"/>
    <row r="186" s="53" customFormat="1"/>
    <row r="187" s="53" customFormat="1"/>
    <row r="188" s="53" customFormat="1"/>
    <row r="189" s="53" customFormat="1"/>
    <row r="190" s="53" customFormat="1"/>
    <row r="191" s="53" customFormat="1"/>
    <row r="192" s="53" customFormat="1"/>
    <row r="193" s="53" customFormat="1"/>
    <row r="194" s="53" customFormat="1"/>
    <row r="195" s="53" customFormat="1"/>
    <row r="196" s="53" customFormat="1"/>
    <row r="197" s="53" customFormat="1"/>
    <row r="198" s="53" customFormat="1"/>
    <row r="199" s="53" customFormat="1"/>
    <row r="200" s="53" customFormat="1"/>
    <row r="201" s="53" customFormat="1"/>
    <row r="202" s="53" customFormat="1"/>
    <row r="203" s="53" customFormat="1"/>
  </sheetData>
  <sheetProtection algorithmName="SHA-512" hashValue="kUfCP9i6y05aWHA2iyvwkGrDjX3qipPNejCalc2TbmbLlzEmEpMGvYi7+S+ngvBGKI+fnxR7ydRRxWTn57ejQQ==" saltValue="Jjtv4Mxw+fUqpQDA+AB0LA==" spinCount="100000" sheet="1" objects="1" scenarios="1"/>
  <mergeCells count="3">
    <mergeCell ref="B4:H4"/>
    <mergeCell ref="B14:D14"/>
    <mergeCell ref="B13:D13"/>
  </mergeCells>
  <dataValidations count="2">
    <dataValidation type="list" allowBlank="1" showInputMessage="1" showErrorMessage="1" sqref="D12" xr:uid="{00000000-0002-0000-0000-000000000000}">
      <formula1>"1.halvår,År"</formula1>
    </dataValidation>
    <dataValidation type="list" showInputMessage="1" showErrorMessage="1" sqref="C12" xr:uid="{00000000-0002-0000-0000-000001000000}">
      <formula1>$AA$1:$AA$4</formula1>
    </dataValidation>
  </dataValidations>
  <pageMargins left="0.7" right="0.7" top="0.75" bottom="0.75" header="0.3" footer="0.3"/>
  <pageSetup paperSize="9" scale="78" orientation="landscape" r:id="rId1"/>
  <ignoredErrors>
    <ignoredError sqref="B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HV750"/>
  <sheetViews>
    <sheetView workbookViewId="0">
      <selection activeCell="B2" sqref="B2:C2"/>
    </sheetView>
  </sheetViews>
  <sheetFormatPr baseColWidth="10" defaultColWidth="11.42578125" defaultRowHeight="12.75" outlineLevelCol="1"/>
  <cols>
    <col min="1" max="1" width="1.7109375" style="2" customWidth="1"/>
    <col min="2" max="2" width="84.85546875" style="4" customWidth="1"/>
    <col min="3" max="3" width="36.42578125" style="4" customWidth="1"/>
    <col min="4" max="4" width="2.5703125" style="91" customWidth="1" outlineLevel="1"/>
    <col min="5" max="5" width="11.42578125" style="83" outlineLevel="1"/>
    <col min="6" max="6" width="36" style="83" customWidth="1" outlineLevel="1"/>
    <col min="7" max="44" width="11.42578125" style="2" outlineLevel="1"/>
    <col min="45" max="230" width="11.42578125" style="2"/>
    <col min="231" max="16384" width="11.42578125" style="4"/>
  </cols>
  <sheetData>
    <row r="1" spans="1:230" ht="26.25">
      <c r="B1" s="14" t="s">
        <v>44</v>
      </c>
      <c r="C1" s="2"/>
      <c r="D1" s="83"/>
      <c r="O1" s="29" t="s">
        <v>35</v>
      </c>
      <c r="P1" s="30">
        <f ca="1">YEAR(NOW())-1</f>
        <v>2025</v>
      </c>
      <c r="Q1" s="30" t="str">
        <f ca="1">O1&amp;P1</f>
        <v>31.12.2025</v>
      </c>
      <c r="R1" s="30"/>
    </row>
    <row r="2" spans="1:230" s="7" customFormat="1" ht="44.25" customHeight="1">
      <c r="A2" s="9"/>
      <c r="B2" s="96" t="s">
        <v>139</v>
      </c>
      <c r="C2" s="97"/>
      <c r="D2" s="80"/>
      <c r="E2" s="84"/>
      <c r="F2" s="84"/>
      <c r="G2" s="5"/>
      <c r="H2" s="5"/>
      <c r="I2" s="5"/>
      <c r="J2" s="5"/>
      <c r="K2" s="5"/>
      <c r="L2" s="5"/>
      <c r="M2" s="5"/>
      <c r="N2" s="5"/>
      <c r="O2" s="31" t="s">
        <v>36</v>
      </c>
      <c r="P2" s="30">
        <f ca="1">YEAR(NOW())</f>
        <v>2026</v>
      </c>
      <c r="Q2" s="32" t="str">
        <f ca="1">O2&amp;P2</f>
        <v>30.06.2026</v>
      </c>
      <c r="R2" s="32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</row>
    <row r="3" spans="1:230" ht="15" customHeight="1">
      <c r="A3" s="6"/>
      <c r="B3" s="6"/>
      <c r="C3" s="6"/>
      <c r="D3" s="80"/>
      <c r="O3" s="30"/>
      <c r="P3" s="30"/>
      <c r="Q3" s="30"/>
      <c r="R3" s="30"/>
    </row>
    <row r="4" spans="1:230" ht="15" customHeight="1">
      <c r="A4" s="6"/>
      <c r="B4" s="13" t="s">
        <v>56</v>
      </c>
      <c r="C4" s="34"/>
      <c r="D4" s="80"/>
    </row>
    <row r="5" spans="1:230" ht="15" customHeight="1">
      <c r="A5" s="6"/>
      <c r="B5" s="13" t="s">
        <v>0</v>
      </c>
      <c r="C5" s="1"/>
      <c r="D5" s="80"/>
    </row>
    <row r="6" spans="1:230" ht="15" customHeight="1">
      <c r="A6" s="6"/>
      <c r="B6" s="13" t="s">
        <v>1</v>
      </c>
      <c r="C6" s="1"/>
      <c r="D6" s="80"/>
    </row>
    <row r="7" spans="1:230" ht="15" customHeight="1">
      <c r="A7" s="6"/>
      <c r="B7" s="13" t="s">
        <v>37</v>
      </c>
      <c r="C7" s="1"/>
      <c r="D7" s="80"/>
    </row>
    <row r="8" spans="1:230" ht="15" customHeight="1">
      <c r="A8" s="6"/>
      <c r="B8" s="13" t="s">
        <v>2</v>
      </c>
      <c r="C8" s="1"/>
      <c r="D8" s="80"/>
    </row>
    <row r="9" spans="1:230" ht="15" customHeight="1">
      <c r="A9" s="6"/>
      <c r="B9" s="6"/>
      <c r="C9" s="6"/>
      <c r="D9" s="80"/>
    </row>
    <row r="10" spans="1:230" ht="15" customHeight="1">
      <c r="A10" s="6"/>
      <c r="B10" s="26"/>
      <c r="C10" s="20"/>
      <c r="D10" s="80"/>
    </row>
    <row r="11" spans="1:230" ht="15" customHeight="1">
      <c r="A11" s="6"/>
      <c r="B11" s="27" t="s">
        <v>45</v>
      </c>
      <c r="C11" s="1"/>
      <c r="D11" s="80"/>
    </row>
    <row r="12" spans="1:230" ht="15" customHeight="1">
      <c r="A12" s="6"/>
      <c r="B12" s="27" t="s">
        <v>115</v>
      </c>
      <c r="C12" s="1"/>
      <c r="D12" s="80"/>
    </row>
    <row r="13" spans="1:230" ht="15" customHeight="1">
      <c r="A13" s="6"/>
      <c r="B13" s="27" t="s">
        <v>64</v>
      </c>
      <c r="C13" s="1"/>
      <c r="D13" s="80"/>
    </row>
    <row r="14" spans="1:230" ht="15" customHeight="1">
      <c r="A14" s="6"/>
      <c r="B14" s="27" t="s">
        <v>114</v>
      </c>
      <c r="C14" s="1"/>
      <c r="D14" s="80"/>
    </row>
    <row r="15" spans="1:230" ht="15" customHeight="1">
      <c r="A15" s="6"/>
      <c r="B15" s="35" t="s">
        <v>65</v>
      </c>
      <c r="C15" s="1"/>
      <c r="D15" s="80"/>
    </row>
    <row r="16" spans="1:230" ht="15" customHeight="1">
      <c r="A16" s="6"/>
      <c r="B16" s="6"/>
      <c r="C16" s="6"/>
      <c r="D16" s="80"/>
      <c r="E16" s="85"/>
    </row>
    <row r="17" spans="1:5" ht="15" customHeight="1">
      <c r="A17" s="6"/>
      <c r="B17" s="16"/>
      <c r="C17" s="21" t="s">
        <v>3</v>
      </c>
      <c r="D17" s="80"/>
      <c r="E17" s="85"/>
    </row>
    <row r="18" spans="1:5" ht="30.75" customHeight="1">
      <c r="A18" s="6"/>
      <c r="B18" s="25" t="s">
        <v>116</v>
      </c>
      <c r="C18" s="65"/>
      <c r="D18" s="80"/>
      <c r="E18" s="85"/>
    </row>
    <row r="19" spans="1:5" ht="15" customHeight="1">
      <c r="A19" s="6"/>
      <c r="B19" s="6"/>
      <c r="C19" s="6"/>
      <c r="D19" s="80"/>
      <c r="E19" s="85"/>
    </row>
    <row r="20" spans="1:5" ht="18">
      <c r="A20" s="6"/>
      <c r="B20" s="16"/>
      <c r="C20" s="22"/>
      <c r="D20" s="80"/>
      <c r="E20" s="85"/>
    </row>
    <row r="21" spans="1:5" ht="14.45" customHeight="1">
      <c r="A21" s="6"/>
      <c r="B21" s="25" t="s">
        <v>66</v>
      </c>
      <c r="C21" s="66"/>
      <c r="D21" s="80"/>
      <c r="E21" s="100" t="s">
        <v>142</v>
      </c>
    </row>
    <row r="22" spans="1:5" ht="14.45" customHeight="1">
      <c r="A22" s="6"/>
      <c r="B22" s="25" t="s">
        <v>135</v>
      </c>
      <c r="C22" s="66"/>
      <c r="D22" s="80"/>
      <c r="E22" s="100"/>
    </row>
    <row r="23" spans="1:5" ht="14.45" customHeight="1">
      <c r="A23" s="6"/>
      <c r="B23" s="25" t="s">
        <v>126</v>
      </c>
      <c r="C23" s="66"/>
      <c r="D23" s="80"/>
      <c r="E23" s="100"/>
    </row>
    <row r="24" spans="1:5" ht="14.45" customHeight="1">
      <c r="A24" s="6"/>
      <c r="B24" s="25" t="s">
        <v>136</v>
      </c>
      <c r="C24" s="66"/>
      <c r="D24" s="80"/>
      <c r="E24" s="100"/>
    </row>
    <row r="25" spans="1:5" ht="14.45" customHeight="1">
      <c r="A25" s="6"/>
      <c r="B25" s="25" t="s">
        <v>127</v>
      </c>
      <c r="C25" s="66"/>
      <c r="D25" s="80"/>
      <c r="E25" s="100"/>
    </row>
    <row r="26" spans="1:5" ht="14.45" customHeight="1">
      <c r="A26" s="6"/>
      <c r="B26" s="25" t="s">
        <v>67</v>
      </c>
      <c r="C26" s="66"/>
      <c r="D26" s="80"/>
      <c r="E26" s="100"/>
    </row>
    <row r="27" spans="1:5" ht="30" customHeight="1">
      <c r="A27" s="6"/>
      <c r="B27" s="25" t="s">
        <v>128</v>
      </c>
      <c r="C27" s="66"/>
      <c r="D27" s="80"/>
      <c r="E27" s="100"/>
    </row>
    <row r="28" spans="1:5" ht="26.25" customHeight="1">
      <c r="A28" s="6"/>
      <c r="B28" s="24" t="s">
        <v>62</v>
      </c>
      <c r="C28" s="67"/>
      <c r="D28" s="80"/>
      <c r="E28" s="100"/>
    </row>
    <row r="29" spans="1:5" ht="29.25" customHeight="1">
      <c r="A29" s="6"/>
      <c r="B29" s="24" t="s">
        <v>63</v>
      </c>
      <c r="C29" s="67"/>
      <c r="D29" s="80"/>
      <c r="E29" s="100"/>
    </row>
    <row r="30" spans="1:5" ht="15" customHeight="1">
      <c r="A30" s="6"/>
      <c r="B30" s="6"/>
      <c r="C30" s="6"/>
      <c r="D30" s="80"/>
      <c r="E30" s="85"/>
    </row>
    <row r="31" spans="1:5" ht="25.5" customHeight="1">
      <c r="A31" s="6"/>
      <c r="B31" s="15" t="s">
        <v>131</v>
      </c>
      <c r="C31" s="21" t="s">
        <v>3</v>
      </c>
      <c r="D31" s="80"/>
      <c r="E31" s="85"/>
    </row>
    <row r="32" spans="1:5">
      <c r="A32" s="6"/>
      <c r="B32" s="18" t="s">
        <v>50</v>
      </c>
      <c r="C32" s="65"/>
      <c r="D32" s="80"/>
      <c r="E32" s="85"/>
    </row>
    <row r="33" spans="1:5">
      <c r="A33" s="6"/>
      <c r="B33" s="18" t="s">
        <v>58</v>
      </c>
      <c r="C33" s="65"/>
      <c r="D33" s="80"/>
      <c r="E33" s="85"/>
    </row>
    <row r="34" spans="1:5">
      <c r="A34" s="6"/>
      <c r="B34" s="18" t="s">
        <v>57</v>
      </c>
      <c r="C34" s="82">
        <f>+C32-C33</f>
        <v>0</v>
      </c>
      <c r="D34" s="80"/>
      <c r="E34" s="85"/>
    </row>
    <row r="35" spans="1:5" ht="54.75" customHeight="1">
      <c r="A35" s="6"/>
      <c r="B35" s="33" t="s">
        <v>104</v>
      </c>
      <c r="C35" s="65"/>
      <c r="D35" s="80"/>
      <c r="E35" s="85"/>
    </row>
    <row r="36" spans="1:5">
      <c r="A36" s="6"/>
      <c r="B36" s="17" t="s">
        <v>132</v>
      </c>
      <c r="C36" s="65"/>
      <c r="D36" s="80"/>
      <c r="E36" s="85"/>
    </row>
    <row r="37" spans="1:5" ht="15" customHeight="1">
      <c r="A37" s="6"/>
      <c r="B37" s="6"/>
      <c r="C37" s="6"/>
      <c r="D37" s="80"/>
    </row>
    <row r="38" spans="1:5" ht="18" customHeight="1">
      <c r="A38" s="6"/>
      <c r="B38" s="16" t="s">
        <v>4</v>
      </c>
      <c r="C38" s="22" t="s">
        <v>3</v>
      </c>
      <c r="D38" s="80"/>
    </row>
    <row r="39" spans="1:5" ht="18" customHeight="1">
      <c r="A39" s="6"/>
      <c r="B39" s="17" t="s">
        <v>51</v>
      </c>
      <c r="C39" s="65"/>
      <c r="D39" s="80"/>
    </row>
    <row r="40" spans="1:5" ht="18" customHeight="1">
      <c r="A40" s="6"/>
      <c r="B40" s="17" t="s">
        <v>134</v>
      </c>
      <c r="C40" s="65"/>
      <c r="D40" s="80"/>
    </row>
    <row r="41" spans="1:5" ht="18" customHeight="1">
      <c r="A41" s="6"/>
      <c r="B41" s="17" t="s">
        <v>133</v>
      </c>
      <c r="C41" s="65"/>
      <c r="D41" s="80"/>
    </row>
    <row r="42" spans="1:5" ht="18" customHeight="1">
      <c r="A42" s="6"/>
      <c r="B42" s="17" t="s">
        <v>147</v>
      </c>
      <c r="C42" s="65"/>
      <c r="D42" s="80"/>
    </row>
    <row r="43" spans="1:5" ht="18" customHeight="1">
      <c r="A43" s="6"/>
      <c r="B43" s="17" t="s">
        <v>59</v>
      </c>
      <c r="C43" s="65"/>
      <c r="D43" s="80"/>
    </row>
    <row r="44" spans="1:5" ht="18" customHeight="1">
      <c r="A44" s="6"/>
      <c r="B44" s="17" t="s">
        <v>5</v>
      </c>
      <c r="C44" s="65"/>
      <c r="D44" s="80"/>
    </row>
    <row r="45" spans="1:5" ht="18" customHeight="1">
      <c r="A45" s="6"/>
      <c r="B45" s="17" t="s">
        <v>6</v>
      </c>
      <c r="C45" s="68">
        <f>SUM(C39:C44)</f>
        <v>0</v>
      </c>
      <c r="D45" s="80"/>
    </row>
    <row r="46" spans="1:5" ht="15" customHeight="1">
      <c r="A46" s="6"/>
      <c r="B46" s="6"/>
      <c r="C46" s="6"/>
      <c r="D46" s="80"/>
    </row>
    <row r="47" spans="1:5" ht="18" customHeight="1">
      <c r="A47" s="6"/>
      <c r="B47" s="17" t="s">
        <v>8</v>
      </c>
      <c r="C47" s="67"/>
      <c r="D47" s="80"/>
    </row>
    <row r="48" spans="1:5" ht="18" customHeight="1">
      <c r="A48" s="6"/>
      <c r="B48" s="17" t="s">
        <v>46</v>
      </c>
      <c r="C48" s="67"/>
      <c r="D48" s="80"/>
    </row>
    <row r="49" spans="1:5" ht="18" customHeight="1">
      <c r="A49" s="6"/>
      <c r="B49" s="17" t="s">
        <v>52</v>
      </c>
      <c r="C49" s="81"/>
      <c r="D49" s="86" t="str">
        <f>IF(C49&gt;D71,"Ansvarlig lånekapital utgjør mer enn 25% av ansvarlig kapital. Overskytende lånekapital må føres under 'annen gjeld'.","")</f>
        <v/>
      </c>
    </row>
    <row r="50" spans="1:5" ht="18" customHeight="1">
      <c r="A50" s="6"/>
      <c r="B50" s="17" t="s">
        <v>7</v>
      </c>
      <c r="C50" s="67"/>
      <c r="D50" s="80"/>
    </row>
    <row r="51" spans="1:5" ht="31.5" customHeight="1">
      <c r="A51" s="6"/>
      <c r="B51" s="63" t="s">
        <v>148</v>
      </c>
      <c r="C51" s="67"/>
      <c r="D51" s="80"/>
    </row>
    <row r="52" spans="1:5" ht="31.5" customHeight="1">
      <c r="A52" s="6"/>
      <c r="B52" s="63" t="s">
        <v>149</v>
      </c>
      <c r="C52" s="67"/>
      <c r="D52" s="80"/>
    </row>
    <row r="53" spans="1:5" ht="18" customHeight="1">
      <c r="A53" s="6"/>
      <c r="B53" s="17" t="s">
        <v>61</v>
      </c>
      <c r="C53" s="68">
        <f>SUM(C47:C52)</f>
        <v>0</v>
      </c>
      <c r="D53" s="87">
        <f>C45-C53</f>
        <v>0</v>
      </c>
      <c r="E53" s="88" t="str">
        <f>IF(D53&lt;&gt;0, "Sum eiendeler skal være lik sum egenkapital og forpliktelser","")</f>
        <v/>
      </c>
    </row>
    <row r="54" spans="1:5" ht="15" customHeight="1">
      <c r="A54" s="6"/>
      <c r="B54" s="6"/>
      <c r="C54" s="6"/>
      <c r="D54" s="80"/>
    </row>
    <row r="55" spans="1:5" ht="18">
      <c r="A55" s="6"/>
      <c r="B55" s="16" t="s">
        <v>38</v>
      </c>
      <c r="C55" s="23" t="s">
        <v>3</v>
      </c>
      <c r="D55" s="80"/>
      <c r="E55" s="85"/>
    </row>
    <row r="56" spans="1:5" ht="15.75">
      <c r="A56" s="6"/>
      <c r="B56" s="98" t="s">
        <v>9</v>
      </c>
      <c r="C56" s="99"/>
      <c r="D56" s="80"/>
      <c r="E56" s="85"/>
    </row>
    <row r="57" spans="1:5">
      <c r="A57" s="6"/>
      <c r="B57" s="17" t="s">
        <v>143</v>
      </c>
      <c r="C57" s="67"/>
      <c r="D57" s="80"/>
      <c r="E57" s="85"/>
    </row>
    <row r="58" spans="1:5">
      <c r="A58" s="6"/>
      <c r="B58" s="17" t="s">
        <v>137</v>
      </c>
      <c r="C58" s="67"/>
      <c r="D58" s="80"/>
      <c r="E58" s="85"/>
    </row>
    <row r="59" spans="1:5">
      <c r="A59" s="6"/>
      <c r="B59" s="17" t="s">
        <v>138</v>
      </c>
      <c r="C59" s="67"/>
      <c r="D59" s="80"/>
      <c r="E59" s="85"/>
    </row>
    <row r="60" spans="1:5">
      <c r="A60" s="6"/>
      <c r="B60" s="17" t="s">
        <v>10</v>
      </c>
      <c r="C60" s="69">
        <f>SUM(C57:C59)</f>
        <v>0</v>
      </c>
      <c r="D60" s="80"/>
    </row>
    <row r="61" spans="1:5" ht="15" customHeight="1">
      <c r="A61" s="6"/>
      <c r="B61" s="6"/>
      <c r="C61" s="6"/>
      <c r="D61" s="80"/>
    </row>
    <row r="62" spans="1:5" ht="15.75">
      <c r="A62" s="6"/>
      <c r="B62" s="19" t="s">
        <v>11</v>
      </c>
      <c r="C62" s="23" t="s">
        <v>3</v>
      </c>
      <c r="D62" s="80"/>
    </row>
    <row r="63" spans="1:5">
      <c r="A63" s="6"/>
      <c r="B63" s="17" t="s">
        <v>144</v>
      </c>
      <c r="C63" s="67"/>
      <c r="D63" s="80"/>
      <c r="E63" s="85"/>
    </row>
    <row r="64" spans="1:5">
      <c r="A64" s="6"/>
      <c r="B64" s="17" t="s">
        <v>141</v>
      </c>
      <c r="C64" s="67"/>
      <c r="D64" s="80"/>
    </row>
    <row r="65" spans="1:6">
      <c r="A65" s="6"/>
      <c r="B65" s="17" t="s">
        <v>140</v>
      </c>
      <c r="C65" s="67"/>
      <c r="D65" s="80"/>
    </row>
    <row r="66" spans="1:6">
      <c r="A66" s="6"/>
      <c r="B66" s="17" t="s">
        <v>60</v>
      </c>
      <c r="C66" s="67"/>
      <c r="D66" s="80"/>
    </row>
    <row r="67" spans="1:6">
      <c r="A67" s="6"/>
      <c r="B67" s="17" t="s">
        <v>12</v>
      </c>
      <c r="C67" s="69">
        <f>SUM(C63:C66)</f>
        <v>0</v>
      </c>
      <c r="D67" s="80"/>
    </row>
    <row r="68" spans="1:6">
      <c r="A68" s="6"/>
      <c r="B68" s="17" t="s">
        <v>53</v>
      </c>
      <c r="C68" s="69">
        <f>+C60-C67</f>
        <v>0</v>
      </c>
      <c r="D68" s="80"/>
    </row>
    <row r="69" spans="1:6" ht="15" customHeight="1">
      <c r="A69" s="6"/>
      <c r="B69" s="6"/>
      <c r="C69" s="6"/>
      <c r="D69" s="80"/>
    </row>
    <row r="70" spans="1:6" ht="15.75">
      <c r="A70" s="6"/>
      <c r="B70" s="19" t="s">
        <v>49</v>
      </c>
      <c r="C70" s="23" t="s">
        <v>3</v>
      </c>
      <c r="D70" s="80"/>
      <c r="E70" s="89" t="s">
        <v>145</v>
      </c>
    </row>
    <row r="71" spans="1:6">
      <c r="A71" s="6"/>
      <c r="B71" s="17" t="s">
        <v>54</v>
      </c>
      <c r="C71" s="69">
        <f>SUM(C49:C51) +IF(C52&lt;0,C52,0) -C42-C41-C40</f>
        <v>0</v>
      </c>
      <c r="D71" s="87">
        <f>C71*25%</f>
        <v>0</v>
      </c>
      <c r="F71" s="90"/>
    </row>
    <row r="72" spans="1:6">
      <c r="A72" s="6"/>
      <c r="B72" s="17" t="s">
        <v>48</v>
      </c>
      <c r="C72" s="67"/>
      <c r="D72" s="80"/>
    </row>
    <row r="73" spans="1:6">
      <c r="A73" s="6"/>
      <c r="B73" s="17" t="s">
        <v>117</v>
      </c>
      <c r="C73" s="69">
        <f>Beregningsmetode_b!C9</f>
        <v>0</v>
      </c>
      <c r="D73" s="80"/>
    </row>
    <row r="74" spans="1:6">
      <c r="A74" s="6"/>
      <c r="B74" s="17" t="s">
        <v>118</v>
      </c>
      <c r="C74" s="69">
        <f>Beregningsmetode_b!C24</f>
        <v>0</v>
      </c>
      <c r="D74" s="80"/>
    </row>
    <row r="75" spans="1:6">
      <c r="A75" s="6"/>
      <c r="B75" s="17" t="s">
        <v>119</v>
      </c>
      <c r="C75" s="69">
        <f>Beregningsmetode_b!C37</f>
        <v>0</v>
      </c>
      <c r="D75" s="80"/>
    </row>
    <row r="76" spans="1:6">
      <c r="A76" s="6"/>
      <c r="B76" s="17" t="s">
        <v>55</v>
      </c>
      <c r="C76" s="69">
        <f>C71-MAX(C72:C75)</f>
        <v>0</v>
      </c>
      <c r="D76" s="80"/>
      <c r="E76" s="28" t="str">
        <f>IF(C76&lt;0,"Feil, sjekk beregningen","")</f>
        <v/>
      </c>
    </row>
    <row r="77" spans="1:6" ht="15" customHeight="1">
      <c r="A77" s="6"/>
      <c r="B77" s="6"/>
      <c r="C77" s="6"/>
      <c r="D77" s="80"/>
    </row>
    <row r="78" spans="1:6" ht="15.75">
      <c r="A78" s="6"/>
      <c r="B78" s="19" t="s">
        <v>120</v>
      </c>
      <c r="C78" s="19"/>
      <c r="D78" s="80"/>
      <c r="E78" s="85"/>
    </row>
    <row r="79" spans="1:6" ht="15.75" customHeight="1">
      <c r="A79" s="6"/>
      <c r="B79" s="17" t="s">
        <v>121</v>
      </c>
      <c r="C79" s="1"/>
      <c r="D79" s="80"/>
      <c r="E79" s="85"/>
    </row>
    <row r="80" spans="1:6" ht="12" customHeight="1">
      <c r="A80" s="6"/>
      <c r="B80" s="17" t="s">
        <v>112</v>
      </c>
      <c r="C80" s="58" t="s">
        <v>111</v>
      </c>
      <c r="D80" s="80"/>
      <c r="E80" s="85"/>
    </row>
    <row r="81" spans="1:6" ht="12" customHeight="1">
      <c r="A81" s="6"/>
      <c r="B81" s="17" t="s">
        <v>122</v>
      </c>
      <c r="C81" s="67"/>
      <c r="D81" s="80"/>
      <c r="E81" s="85"/>
    </row>
    <row r="82" spans="1:6" s="2" customFormat="1">
      <c r="A82" s="6"/>
      <c r="B82" s="17" t="s">
        <v>113</v>
      </c>
      <c r="C82" s="67"/>
      <c r="D82" s="80"/>
      <c r="E82" s="83"/>
      <c r="F82" s="83"/>
    </row>
    <row r="83" spans="1:6" s="2" customFormat="1">
      <c r="A83" s="6"/>
      <c r="B83" s="17" t="s">
        <v>107</v>
      </c>
      <c r="C83" s="67"/>
      <c r="D83" s="80"/>
      <c r="E83" s="83"/>
      <c r="F83" s="83"/>
    </row>
    <row r="84" spans="1:6" s="2" customFormat="1">
      <c r="A84" s="6"/>
      <c r="B84" s="17" t="s">
        <v>108</v>
      </c>
      <c r="C84" s="67"/>
      <c r="D84" s="80"/>
      <c r="E84" s="83"/>
      <c r="F84" s="83"/>
    </row>
    <row r="85" spans="1:6" s="2" customFormat="1" ht="24.75" customHeight="1">
      <c r="A85" s="6"/>
      <c r="B85" s="63" t="s">
        <v>123</v>
      </c>
      <c r="C85" s="1"/>
      <c r="D85" s="80"/>
      <c r="E85" s="83"/>
      <c r="F85" s="83"/>
    </row>
    <row r="86" spans="1:6" s="2" customFormat="1" ht="15" customHeight="1">
      <c r="A86" s="6"/>
      <c r="B86" s="6"/>
      <c r="C86" s="6"/>
      <c r="D86" s="80"/>
      <c r="E86" s="83"/>
      <c r="F86" s="83"/>
    </row>
    <row r="87" spans="1:6" s="2" customFormat="1">
      <c r="A87" s="6"/>
      <c r="B87" s="17" t="s">
        <v>124</v>
      </c>
      <c r="C87" s="1"/>
      <c r="D87" s="80"/>
      <c r="E87" s="83"/>
      <c r="F87" s="83"/>
    </row>
    <row r="88" spans="1:6" s="2" customFormat="1">
      <c r="A88" s="6"/>
      <c r="B88" s="17" t="s">
        <v>112</v>
      </c>
      <c r="C88" s="58" t="s">
        <v>111</v>
      </c>
      <c r="D88" s="80"/>
      <c r="E88" s="83"/>
      <c r="F88" s="83"/>
    </row>
    <row r="89" spans="1:6" s="2" customFormat="1">
      <c r="A89" s="6"/>
      <c r="B89" s="17" t="s">
        <v>122</v>
      </c>
      <c r="C89" s="67"/>
      <c r="D89" s="80"/>
      <c r="E89" s="83"/>
      <c r="F89" s="83"/>
    </row>
    <row r="90" spans="1:6" s="2" customFormat="1">
      <c r="A90" s="6"/>
      <c r="B90" s="17" t="s">
        <v>113</v>
      </c>
      <c r="C90" s="67"/>
      <c r="D90" s="80"/>
      <c r="E90" s="83"/>
      <c r="F90" s="83"/>
    </row>
    <row r="91" spans="1:6" s="2" customFormat="1">
      <c r="A91" s="6"/>
      <c r="B91" s="17" t="s">
        <v>109</v>
      </c>
      <c r="C91" s="67"/>
      <c r="D91" s="80"/>
      <c r="E91" s="83"/>
      <c r="F91" s="83"/>
    </row>
    <row r="92" spans="1:6" s="2" customFormat="1">
      <c r="A92" s="6"/>
      <c r="B92" s="17" t="s">
        <v>110</v>
      </c>
      <c r="C92" s="67"/>
      <c r="D92" s="80"/>
      <c r="E92" s="83"/>
      <c r="F92" s="83"/>
    </row>
    <row r="93" spans="1:6" s="2" customFormat="1" ht="23.25" customHeight="1">
      <c r="A93" s="6"/>
      <c r="B93" s="63" t="s">
        <v>125</v>
      </c>
      <c r="C93" s="1"/>
      <c r="D93" s="80"/>
      <c r="E93" s="83"/>
      <c r="F93" s="83"/>
    </row>
    <row r="94" spans="1:6" s="2" customFormat="1">
      <c r="A94" s="6"/>
      <c r="B94" s="6"/>
      <c r="C94" s="6"/>
      <c r="D94" s="80"/>
      <c r="E94" s="83"/>
      <c r="F94" s="83"/>
    </row>
    <row r="95" spans="1:6" s="2" customFormat="1">
      <c r="D95" s="83"/>
      <c r="E95" s="83"/>
      <c r="F95" s="83"/>
    </row>
    <row r="96" spans="1:6" s="2" customFormat="1">
      <c r="D96" s="83"/>
      <c r="E96" s="83"/>
      <c r="F96" s="83"/>
    </row>
    <row r="97" spans="4:6" s="2" customFormat="1">
      <c r="D97" s="83"/>
      <c r="E97" s="83"/>
      <c r="F97" s="83"/>
    </row>
    <row r="98" spans="4:6" s="2" customFormat="1">
      <c r="D98" s="83"/>
      <c r="E98" s="83"/>
      <c r="F98" s="83"/>
    </row>
    <row r="99" spans="4:6" s="2" customFormat="1">
      <c r="D99" s="83"/>
      <c r="E99" s="83"/>
      <c r="F99" s="83"/>
    </row>
    <row r="100" spans="4:6" s="2" customFormat="1">
      <c r="D100" s="83"/>
      <c r="E100" s="83"/>
      <c r="F100" s="83"/>
    </row>
    <row r="101" spans="4:6" s="2" customFormat="1">
      <c r="D101" s="83"/>
      <c r="E101" s="83"/>
      <c r="F101" s="83"/>
    </row>
    <row r="102" spans="4:6" s="2" customFormat="1">
      <c r="D102" s="83"/>
      <c r="E102" s="83"/>
      <c r="F102" s="83"/>
    </row>
    <row r="103" spans="4:6" s="2" customFormat="1">
      <c r="D103" s="83"/>
      <c r="E103" s="83"/>
      <c r="F103" s="83"/>
    </row>
    <row r="104" spans="4:6" s="2" customFormat="1">
      <c r="D104" s="83"/>
      <c r="E104" s="83"/>
      <c r="F104" s="83"/>
    </row>
    <row r="105" spans="4:6" s="2" customFormat="1">
      <c r="D105" s="83"/>
      <c r="E105" s="83"/>
      <c r="F105" s="83"/>
    </row>
    <row r="106" spans="4:6" s="2" customFormat="1">
      <c r="D106" s="83"/>
      <c r="E106" s="83"/>
      <c r="F106" s="83"/>
    </row>
    <row r="107" spans="4:6" s="2" customFormat="1">
      <c r="D107" s="83"/>
      <c r="E107" s="83"/>
      <c r="F107" s="83"/>
    </row>
    <row r="108" spans="4:6" s="2" customFormat="1">
      <c r="D108" s="83"/>
      <c r="E108" s="83"/>
      <c r="F108" s="83"/>
    </row>
    <row r="109" spans="4:6" s="2" customFormat="1">
      <c r="D109" s="83"/>
      <c r="E109" s="83"/>
      <c r="F109" s="83"/>
    </row>
    <row r="110" spans="4:6" s="2" customFormat="1">
      <c r="D110" s="83"/>
      <c r="E110" s="83"/>
      <c r="F110" s="83"/>
    </row>
    <row r="111" spans="4:6" s="2" customFormat="1">
      <c r="D111" s="83"/>
      <c r="E111" s="83"/>
      <c r="F111" s="83"/>
    </row>
    <row r="112" spans="4:6" s="2" customFormat="1">
      <c r="D112" s="83"/>
      <c r="E112" s="83"/>
      <c r="F112" s="83"/>
    </row>
    <row r="113" spans="4:6" s="2" customFormat="1">
      <c r="D113" s="83"/>
      <c r="E113" s="83"/>
      <c r="F113" s="83"/>
    </row>
    <row r="114" spans="4:6" s="2" customFormat="1">
      <c r="D114" s="83"/>
      <c r="E114" s="83"/>
      <c r="F114" s="83"/>
    </row>
    <row r="115" spans="4:6" s="2" customFormat="1">
      <c r="D115" s="83"/>
      <c r="E115" s="83"/>
      <c r="F115" s="83"/>
    </row>
    <row r="116" spans="4:6" s="2" customFormat="1">
      <c r="D116" s="83"/>
      <c r="E116" s="83"/>
      <c r="F116" s="83"/>
    </row>
    <row r="117" spans="4:6" s="2" customFormat="1">
      <c r="D117" s="83"/>
      <c r="E117" s="83"/>
      <c r="F117" s="83"/>
    </row>
    <row r="118" spans="4:6" s="2" customFormat="1">
      <c r="D118" s="83"/>
      <c r="E118" s="83"/>
      <c r="F118" s="83"/>
    </row>
    <row r="119" spans="4:6" s="2" customFormat="1">
      <c r="D119" s="83"/>
      <c r="E119" s="83"/>
      <c r="F119" s="83"/>
    </row>
    <row r="120" spans="4:6" s="2" customFormat="1">
      <c r="D120" s="83"/>
      <c r="E120" s="83"/>
      <c r="F120" s="83"/>
    </row>
    <row r="121" spans="4:6" s="2" customFormat="1">
      <c r="D121" s="83"/>
      <c r="E121" s="83"/>
      <c r="F121" s="83"/>
    </row>
    <row r="122" spans="4:6" s="2" customFormat="1">
      <c r="D122" s="83"/>
      <c r="E122" s="83"/>
      <c r="F122" s="83"/>
    </row>
    <row r="123" spans="4:6" s="2" customFormat="1">
      <c r="D123" s="83"/>
      <c r="E123" s="83"/>
      <c r="F123" s="83"/>
    </row>
    <row r="124" spans="4:6" s="2" customFormat="1">
      <c r="D124" s="83"/>
      <c r="E124" s="83"/>
      <c r="F124" s="83"/>
    </row>
    <row r="125" spans="4:6" s="2" customFormat="1">
      <c r="D125" s="83"/>
      <c r="E125" s="83"/>
      <c r="F125" s="83"/>
    </row>
    <row r="126" spans="4:6" s="2" customFormat="1">
      <c r="D126" s="83"/>
      <c r="E126" s="83"/>
      <c r="F126" s="83"/>
    </row>
    <row r="127" spans="4:6" s="2" customFormat="1">
      <c r="D127" s="83"/>
      <c r="E127" s="83"/>
      <c r="F127" s="83"/>
    </row>
    <row r="128" spans="4:6" s="2" customFormat="1">
      <c r="D128" s="83"/>
      <c r="E128" s="83"/>
      <c r="F128" s="83"/>
    </row>
    <row r="129" spans="4:6" s="2" customFormat="1">
      <c r="D129" s="83"/>
      <c r="E129" s="83"/>
      <c r="F129" s="83"/>
    </row>
    <row r="130" spans="4:6" s="2" customFormat="1">
      <c r="D130" s="83"/>
      <c r="E130" s="83"/>
      <c r="F130" s="83"/>
    </row>
    <row r="131" spans="4:6" s="2" customFormat="1">
      <c r="D131" s="83"/>
      <c r="E131" s="83"/>
      <c r="F131" s="83"/>
    </row>
    <row r="132" spans="4:6" s="2" customFormat="1">
      <c r="D132" s="83"/>
      <c r="E132" s="83"/>
      <c r="F132" s="83"/>
    </row>
    <row r="133" spans="4:6" s="2" customFormat="1">
      <c r="D133" s="83"/>
      <c r="E133" s="83"/>
      <c r="F133" s="83"/>
    </row>
    <row r="134" spans="4:6" s="2" customFormat="1">
      <c r="D134" s="83"/>
      <c r="E134" s="83"/>
      <c r="F134" s="83"/>
    </row>
    <row r="135" spans="4:6" s="2" customFormat="1">
      <c r="D135" s="83"/>
      <c r="E135" s="83"/>
      <c r="F135" s="83"/>
    </row>
    <row r="136" spans="4:6" s="2" customFormat="1">
      <c r="D136" s="83"/>
      <c r="E136" s="83"/>
      <c r="F136" s="83"/>
    </row>
    <row r="137" spans="4:6" s="2" customFormat="1">
      <c r="D137" s="83"/>
      <c r="E137" s="83"/>
      <c r="F137" s="83"/>
    </row>
    <row r="138" spans="4:6" s="2" customFormat="1">
      <c r="D138" s="83"/>
      <c r="E138" s="83"/>
      <c r="F138" s="83"/>
    </row>
    <row r="139" spans="4:6" s="2" customFormat="1">
      <c r="D139" s="83"/>
      <c r="E139" s="83"/>
      <c r="F139" s="83"/>
    </row>
    <row r="140" spans="4:6" s="2" customFormat="1">
      <c r="D140" s="83"/>
      <c r="E140" s="83"/>
      <c r="F140" s="83"/>
    </row>
    <row r="141" spans="4:6" s="2" customFormat="1">
      <c r="D141" s="83"/>
      <c r="E141" s="83"/>
      <c r="F141" s="83"/>
    </row>
    <row r="142" spans="4:6" s="2" customFormat="1">
      <c r="D142" s="83"/>
      <c r="E142" s="83"/>
      <c r="F142" s="83"/>
    </row>
    <row r="143" spans="4:6" s="2" customFormat="1">
      <c r="D143" s="83"/>
      <c r="E143" s="83"/>
      <c r="F143" s="83"/>
    </row>
    <row r="144" spans="4:6" s="2" customFormat="1">
      <c r="D144" s="83"/>
      <c r="E144" s="83"/>
      <c r="F144" s="83"/>
    </row>
    <row r="145" spans="4:6" s="2" customFormat="1">
      <c r="D145" s="83"/>
      <c r="E145" s="83"/>
      <c r="F145" s="83"/>
    </row>
    <row r="146" spans="4:6" s="2" customFormat="1">
      <c r="D146" s="83"/>
      <c r="E146" s="83"/>
      <c r="F146" s="83"/>
    </row>
    <row r="147" spans="4:6" s="2" customFormat="1">
      <c r="D147" s="83"/>
      <c r="E147" s="83"/>
      <c r="F147" s="83"/>
    </row>
    <row r="148" spans="4:6" s="2" customFormat="1">
      <c r="D148" s="83"/>
      <c r="E148" s="83"/>
      <c r="F148" s="83"/>
    </row>
    <row r="149" spans="4:6" s="2" customFormat="1">
      <c r="D149" s="83"/>
      <c r="E149" s="83"/>
      <c r="F149" s="83"/>
    </row>
    <row r="150" spans="4:6" s="2" customFormat="1">
      <c r="D150" s="83"/>
      <c r="E150" s="83"/>
      <c r="F150" s="83"/>
    </row>
    <row r="151" spans="4:6" s="2" customFormat="1">
      <c r="D151" s="83"/>
      <c r="E151" s="83"/>
      <c r="F151" s="83"/>
    </row>
    <row r="152" spans="4:6" s="2" customFormat="1">
      <c r="D152" s="83"/>
      <c r="E152" s="83"/>
      <c r="F152" s="83"/>
    </row>
    <row r="153" spans="4:6" s="2" customFormat="1">
      <c r="D153" s="83"/>
      <c r="E153" s="83"/>
      <c r="F153" s="83"/>
    </row>
    <row r="154" spans="4:6" s="2" customFormat="1">
      <c r="D154" s="83"/>
      <c r="E154" s="83"/>
      <c r="F154" s="83"/>
    </row>
    <row r="155" spans="4:6" s="2" customFormat="1">
      <c r="D155" s="83"/>
      <c r="E155" s="83"/>
      <c r="F155" s="83"/>
    </row>
    <row r="156" spans="4:6" s="2" customFormat="1">
      <c r="D156" s="83"/>
      <c r="E156" s="83"/>
      <c r="F156" s="83"/>
    </row>
    <row r="157" spans="4:6" s="2" customFormat="1">
      <c r="D157" s="83"/>
      <c r="E157" s="83"/>
      <c r="F157" s="83"/>
    </row>
    <row r="158" spans="4:6" s="2" customFormat="1">
      <c r="D158" s="83"/>
      <c r="E158" s="83"/>
      <c r="F158" s="83"/>
    </row>
    <row r="159" spans="4:6" s="2" customFormat="1">
      <c r="D159" s="83"/>
      <c r="E159" s="83"/>
      <c r="F159" s="83"/>
    </row>
    <row r="160" spans="4:6" s="2" customFormat="1">
      <c r="D160" s="83"/>
      <c r="E160" s="83"/>
      <c r="F160" s="83"/>
    </row>
    <row r="161" spans="4:6" s="2" customFormat="1">
      <c r="D161" s="83"/>
      <c r="E161" s="83"/>
      <c r="F161" s="83"/>
    </row>
    <row r="162" spans="4:6" s="2" customFormat="1">
      <c r="D162" s="83"/>
      <c r="E162" s="83"/>
      <c r="F162" s="83"/>
    </row>
    <row r="163" spans="4:6" s="2" customFormat="1">
      <c r="D163" s="83"/>
      <c r="E163" s="83"/>
      <c r="F163" s="83"/>
    </row>
    <row r="164" spans="4:6" s="2" customFormat="1">
      <c r="D164" s="83"/>
      <c r="E164" s="83"/>
      <c r="F164" s="83"/>
    </row>
    <row r="165" spans="4:6" s="2" customFormat="1">
      <c r="D165" s="83"/>
      <c r="E165" s="83"/>
      <c r="F165" s="83"/>
    </row>
    <row r="166" spans="4:6" s="2" customFormat="1">
      <c r="D166" s="83"/>
      <c r="E166" s="83"/>
      <c r="F166" s="83"/>
    </row>
    <row r="167" spans="4:6" s="2" customFormat="1">
      <c r="D167" s="83"/>
      <c r="E167" s="83"/>
      <c r="F167" s="83"/>
    </row>
    <row r="168" spans="4:6" s="2" customFormat="1">
      <c r="D168" s="83"/>
      <c r="E168" s="83"/>
      <c r="F168" s="83"/>
    </row>
    <row r="169" spans="4:6" s="2" customFormat="1">
      <c r="D169" s="83"/>
      <c r="E169" s="83"/>
      <c r="F169" s="83"/>
    </row>
    <row r="170" spans="4:6" s="2" customFormat="1">
      <c r="D170" s="83"/>
      <c r="E170" s="83"/>
      <c r="F170" s="83"/>
    </row>
    <row r="171" spans="4:6" s="2" customFormat="1">
      <c r="D171" s="83"/>
      <c r="E171" s="83"/>
      <c r="F171" s="83"/>
    </row>
    <row r="172" spans="4:6" s="2" customFormat="1">
      <c r="D172" s="83"/>
      <c r="E172" s="83"/>
      <c r="F172" s="83"/>
    </row>
    <row r="173" spans="4:6" s="2" customFormat="1">
      <c r="D173" s="83"/>
      <c r="E173" s="83"/>
      <c r="F173" s="83"/>
    </row>
    <row r="174" spans="4:6" s="2" customFormat="1">
      <c r="D174" s="83"/>
      <c r="E174" s="83"/>
      <c r="F174" s="83"/>
    </row>
    <row r="175" spans="4:6" s="2" customFormat="1">
      <c r="D175" s="83"/>
      <c r="E175" s="83"/>
      <c r="F175" s="83"/>
    </row>
    <row r="176" spans="4:6" s="2" customFormat="1">
      <c r="D176" s="83"/>
      <c r="E176" s="83"/>
      <c r="F176" s="83"/>
    </row>
    <row r="177" spans="4:6" s="2" customFormat="1">
      <c r="D177" s="83"/>
      <c r="E177" s="83"/>
      <c r="F177" s="83"/>
    </row>
    <row r="178" spans="4:6" s="2" customFormat="1">
      <c r="D178" s="83"/>
      <c r="E178" s="83"/>
      <c r="F178" s="83"/>
    </row>
    <row r="179" spans="4:6" s="2" customFormat="1">
      <c r="D179" s="83"/>
      <c r="E179" s="83"/>
      <c r="F179" s="83"/>
    </row>
    <row r="180" spans="4:6" s="2" customFormat="1">
      <c r="D180" s="83"/>
      <c r="E180" s="83"/>
      <c r="F180" s="83"/>
    </row>
    <row r="181" spans="4:6" s="2" customFormat="1">
      <c r="D181" s="83"/>
      <c r="E181" s="83"/>
      <c r="F181" s="83"/>
    </row>
    <row r="182" spans="4:6" s="2" customFormat="1">
      <c r="D182" s="83"/>
      <c r="E182" s="83"/>
      <c r="F182" s="83"/>
    </row>
    <row r="183" spans="4:6" s="2" customFormat="1">
      <c r="D183" s="83"/>
      <c r="E183" s="83"/>
      <c r="F183" s="83"/>
    </row>
    <row r="184" spans="4:6" s="2" customFormat="1">
      <c r="D184" s="83"/>
      <c r="E184" s="83"/>
      <c r="F184" s="83"/>
    </row>
    <row r="185" spans="4:6" s="2" customFormat="1">
      <c r="D185" s="83"/>
      <c r="E185" s="83"/>
      <c r="F185" s="83"/>
    </row>
    <row r="186" spans="4:6" s="2" customFormat="1">
      <c r="D186" s="83"/>
      <c r="E186" s="83"/>
      <c r="F186" s="83"/>
    </row>
    <row r="187" spans="4:6" s="2" customFormat="1">
      <c r="D187" s="83"/>
      <c r="E187" s="83"/>
      <c r="F187" s="83"/>
    </row>
    <row r="188" spans="4:6" s="2" customFormat="1">
      <c r="D188" s="83"/>
      <c r="E188" s="83"/>
      <c r="F188" s="83"/>
    </row>
    <row r="189" spans="4:6" s="2" customFormat="1">
      <c r="D189" s="83"/>
      <c r="E189" s="83"/>
      <c r="F189" s="83"/>
    </row>
    <row r="190" spans="4:6" s="2" customFormat="1">
      <c r="D190" s="83"/>
      <c r="E190" s="83"/>
      <c r="F190" s="83"/>
    </row>
    <row r="191" spans="4:6" s="2" customFormat="1">
      <c r="D191" s="83"/>
      <c r="E191" s="83"/>
      <c r="F191" s="83"/>
    </row>
    <row r="192" spans="4:6" s="2" customFormat="1">
      <c r="D192" s="83"/>
      <c r="E192" s="83"/>
      <c r="F192" s="83"/>
    </row>
    <row r="193" spans="4:6" s="2" customFormat="1">
      <c r="D193" s="83"/>
      <c r="E193" s="83"/>
      <c r="F193" s="83"/>
    </row>
    <row r="194" spans="4:6" s="2" customFormat="1">
      <c r="D194" s="83"/>
      <c r="E194" s="83"/>
      <c r="F194" s="83"/>
    </row>
    <row r="195" spans="4:6" s="2" customFormat="1">
      <c r="D195" s="83"/>
      <c r="E195" s="83"/>
      <c r="F195" s="83"/>
    </row>
    <row r="196" spans="4:6" s="2" customFormat="1">
      <c r="D196" s="83"/>
      <c r="E196" s="83"/>
      <c r="F196" s="83"/>
    </row>
    <row r="197" spans="4:6" s="2" customFormat="1">
      <c r="D197" s="83"/>
      <c r="E197" s="83"/>
      <c r="F197" s="83"/>
    </row>
    <row r="198" spans="4:6" s="2" customFormat="1">
      <c r="D198" s="83"/>
      <c r="E198" s="83"/>
      <c r="F198" s="83"/>
    </row>
    <row r="199" spans="4:6" s="2" customFormat="1">
      <c r="D199" s="83"/>
      <c r="E199" s="83"/>
      <c r="F199" s="83"/>
    </row>
    <row r="200" spans="4:6" s="2" customFormat="1">
      <c r="D200" s="83"/>
      <c r="E200" s="83"/>
      <c r="F200" s="83"/>
    </row>
    <row r="201" spans="4:6" s="2" customFormat="1">
      <c r="D201" s="83"/>
      <c r="E201" s="83"/>
      <c r="F201" s="83"/>
    </row>
    <row r="202" spans="4:6" s="2" customFormat="1">
      <c r="D202" s="83"/>
      <c r="E202" s="83"/>
      <c r="F202" s="83"/>
    </row>
    <row r="203" spans="4:6" s="2" customFormat="1">
      <c r="D203" s="83"/>
      <c r="E203" s="83"/>
      <c r="F203" s="83"/>
    </row>
    <row r="204" spans="4:6" s="2" customFormat="1">
      <c r="D204" s="83"/>
      <c r="E204" s="83"/>
      <c r="F204" s="83"/>
    </row>
    <row r="205" spans="4:6" s="2" customFormat="1">
      <c r="D205" s="83"/>
      <c r="E205" s="83"/>
      <c r="F205" s="83"/>
    </row>
    <row r="206" spans="4:6" s="2" customFormat="1">
      <c r="D206" s="83"/>
      <c r="E206" s="83"/>
      <c r="F206" s="83"/>
    </row>
    <row r="207" spans="4:6" s="2" customFormat="1">
      <c r="D207" s="83"/>
      <c r="E207" s="83"/>
      <c r="F207" s="83"/>
    </row>
    <row r="208" spans="4:6" s="2" customFormat="1">
      <c r="D208" s="83"/>
      <c r="E208" s="83"/>
      <c r="F208" s="83"/>
    </row>
    <row r="209" spans="4:6" s="2" customFormat="1">
      <c r="D209" s="83"/>
      <c r="E209" s="83"/>
      <c r="F209" s="83"/>
    </row>
    <row r="210" spans="4:6" s="2" customFormat="1">
      <c r="D210" s="83"/>
      <c r="E210" s="83"/>
      <c r="F210" s="83"/>
    </row>
    <row r="211" spans="4:6" s="2" customFormat="1">
      <c r="D211" s="83"/>
      <c r="E211" s="83"/>
      <c r="F211" s="83"/>
    </row>
    <row r="212" spans="4:6" s="2" customFormat="1">
      <c r="D212" s="83"/>
      <c r="E212" s="83"/>
      <c r="F212" s="83"/>
    </row>
    <row r="213" spans="4:6" s="2" customFormat="1">
      <c r="D213" s="83"/>
      <c r="E213" s="83"/>
      <c r="F213" s="83"/>
    </row>
    <row r="214" spans="4:6" s="2" customFormat="1">
      <c r="D214" s="83"/>
      <c r="E214" s="83"/>
      <c r="F214" s="83"/>
    </row>
    <row r="215" spans="4:6" s="2" customFormat="1">
      <c r="D215" s="83"/>
      <c r="E215" s="83"/>
      <c r="F215" s="83"/>
    </row>
    <row r="216" spans="4:6" s="2" customFormat="1">
      <c r="D216" s="83"/>
      <c r="E216" s="83"/>
      <c r="F216" s="83"/>
    </row>
    <row r="217" spans="4:6" s="2" customFormat="1">
      <c r="D217" s="83"/>
      <c r="E217" s="83"/>
      <c r="F217" s="83"/>
    </row>
    <row r="218" spans="4:6" s="2" customFormat="1">
      <c r="D218" s="83"/>
      <c r="E218" s="83"/>
      <c r="F218" s="83"/>
    </row>
    <row r="219" spans="4:6" s="2" customFormat="1">
      <c r="D219" s="83"/>
      <c r="E219" s="83"/>
      <c r="F219" s="83"/>
    </row>
    <row r="220" spans="4:6" s="2" customFormat="1">
      <c r="D220" s="83"/>
      <c r="E220" s="83"/>
      <c r="F220" s="83"/>
    </row>
    <row r="221" spans="4:6" s="2" customFormat="1">
      <c r="D221" s="83"/>
      <c r="E221" s="83"/>
      <c r="F221" s="83"/>
    </row>
    <row r="222" spans="4:6" s="2" customFormat="1">
      <c r="D222" s="83"/>
      <c r="E222" s="83"/>
      <c r="F222" s="83"/>
    </row>
    <row r="223" spans="4:6" s="2" customFormat="1">
      <c r="D223" s="83"/>
      <c r="E223" s="83"/>
      <c r="F223" s="83"/>
    </row>
    <row r="224" spans="4:6" s="2" customFormat="1">
      <c r="D224" s="83"/>
      <c r="E224" s="83"/>
      <c r="F224" s="83"/>
    </row>
    <row r="225" spans="4:6" s="2" customFormat="1">
      <c r="D225" s="83"/>
      <c r="E225" s="83"/>
      <c r="F225" s="83"/>
    </row>
    <row r="226" spans="4:6" s="2" customFormat="1">
      <c r="D226" s="83"/>
      <c r="E226" s="83"/>
      <c r="F226" s="83"/>
    </row>
    <row r="227" spans="4:6" s="2" customFormat="1">
      <c r="D227" s="83"/>
      <c r="E227" s="83"/>
      <c r="F227" s="83"/>
    </row>
    <row r="228" spans="4:6" s="2" customFormat="1">
      <c r="D228" s="83"/>
      <c r="E228" s="83"/>
      <c r="F228" s="83"/>
    </row>
    <row r="229" spans="4:6" s="2" customFormat="1">
      <c r="D229" s="83"/>
      <c r="E229" s="83"/>
      <c r="F229" s="83"/>
    </row>
    <row r="230" spans="4:6" s="2" customFormat="1">
      <c r="D230" s="83"/>
      <c r="E230" s="83"/>
      <c r="F230" s="83"/>
    </row>
    <row r="231" spans="4:6" s="2" customFormat="1">
      <c r="D231" s="83"/>
      <c r="E231" s="83"/>
      <c r="F231" s="83"/>
    </row>
    <row r="232" spans="4:6" s="2" customFormat="1">
      <c r="D232" s="83"/>
      <c r="E232" s="83"/>
      <c r="F232" s="83"/>
    </row>
    <row r="233" spans="4:6" s="2" customFormat="1">
      <c r="D233" s="83"/>
      <c r="E233" s="83"/>
      <c r="F233" s="83"/>
    </row>
    <row r="234" spans="4:6" s="2" customFormat="1">
      <c r="D234" s="83"/>
      <c r="E234" s="83"/>
      <c r="F234" s="83"/>
    </row>
    <row r="235" spans="4:6" s="2" customFormat="1">
      <c r="D235" s="83"/>
      <c r="E235" s="83"/>
      <c r="F235" s="83"/>
    </row>
    <row r="236" spans="4:6" s="2" customFormat="1">
      <c r="D236" s="83"/>
      <c r="E236" s="83"/>
      <c r="F236" s="83"/>
    </row>
    <row r="237" spans="4:6" s="2" customFormat="1">
      <c r="D237" s="83"/>
      <c r="E237" s="83"/>
      <c r="F237" s="83"/>
    </row>
    <row r="238" spans="4:6" s="2" customFormat="1">
      <c r="D238" s="83"/>
      <c r="E238" s="83"/>
      <c r="F238" s="83"/>
    </row>
    <row r="239" spans="4:6" s="2" customFormat="1">
      <c r="D239" s="83"/>
      <c r="E239" s="83"/>
      <c r="F239" s="83"/>
    </row>
    <row r="240" spans="4:6" s="2" customFormat="1">
      <c r="D240" s="83"/>
      <c r="E240" s="83"/>
      <c r="F240" s="83"/>
    </row>
    <row r="241" spans="4:6" s="2" customFormat="1">
      <c r="D241" s="83"/>
      <c r="E241" s="83"/>
      <c r="F241" s="83"/>
    </row>
    <row r="242" spans="4:6" s="2" customFormat="1">
      <c r="D242" s="83"/>
      <c r="E242" s="83"/>
      <c r="F242" s="83"/>
    </row>
    <row r="243" spans="4:6" s="2" customFormat="1">
      <c r="D243" s="83"/>
      <c r="E243" s="83"/>
      <c r="F243" s="83"/>
    </row>
    <row r="244" spans="4:6" s="2" customFormat="1">
      <c r="D244" s="83"/>
      <c r="E244" s="83"/>
      <c r="F244" s="83"/>
    </row>
    <row r="245" spans="4:6" s="2" customFormat="1">
      <c r="D245" s="83"/>
      <c r="E245" s="83"/>
      <c r="F245" s="83"/>
    </row>
    <row r="246" spans="4:6" s="2" customFormat="1">
      <c r="D246" s="83"/>
      <c r="E246" s="83"/>
      <c r="F246" s="83"/>
    </row>
    <row r="247" spans="4:6" s="2" customFormat="1">
      <c r="D247" s="83"/>
      <c r="E247" s="83"/>
      <c r="F247" s="83"/>
    </row>
    <row r="248" spans="4:6" s="2" customFormat="1">
      <c r="D248" s="83"/>
      <c r="E248" s="83"/>
      <c r="F248" s="83"/>
    </row>
    <row r="249" spans="4:6" s="2" customFormat="1">
      <c r="D249" s="83"/>
      <c r="E249" s="83"/>
      <c r="F249" s="83"/>
    </row>
    <row r="250" spans="4:6" s="2" customFormat="1">
      <c r="D250" s="83"/>
      <c r="E250" s="83"/>
      <c r="F250" s="83"/>
    </row>
    <row r="251" spans="4:6" s="2" customFormat="1">
      <c r="D251" s="83"/>
      <c r="E251" s="83"/>
      <c r="F251" s="83"/>
    </row>
    <row r="252" spans="4:6" s="2" customFormat="1">
      <c r="D252" s="83"/>
      <c r="E252" s="83"/>
      <c r="F252" s="83"/>
    </row>
    <row r="253" spans="4:6" s="2" customFormat="1">
      <c r="D253" s="83"/>
      <c r="E253" s="83"/>
      <c r="F253" s="83"/>
    </row>
    <row r="254" spans="4:6" s="2" customFormat="1">
      <c r="D254" s="83"/>
      <c r="E254" s="83"/>
      <c r="F254" s="83"/>
    </row>
    <row r="255" spans="4:6" s="2" customFormat="1">
      <c r="D255" s="83"/>
      <c r="E255" s="83"/>
      <c r="F255" s="83"/>
    </row>
    <row r="256" spans="4:6" s="2" customFormat="1">
      <c r="D256" s="83"/>
      <c r="E256" s="83"/>
      <c r="F256" s="83"/>
    </row>
    <row r="257" spans="4:6" s="2" customFormat="1">
      <c r="D257" s="83"/>
      <c r="E257" s="83"/>
      <c r="F257" s="83"/>
    </row>
    <row r="258" spans="4:6" s="2" customFormat="1">
      <c r="D258" s="83"/>
      <c r="E258" s="83"/>
      <c r="F258" s="83"/>
    </row>
    <row r="259" spans="4:6" s="2" customFormat="1">
      <c r="D259" s="83"/>
      <c r="E259" s="83"/>
      <c r="F259" s="83"/>
    </row>
    <row r="260" spans="4:6" s="2" customFormat="1">
      <c r="D260" s="83"/>
      <c r="E260" s="83"/>
      <c r="F260" s="83"/>
    </row>
    <row r="261" spans="4:6" s="2" customFormat="1">
      <c r="D261" s="83"/>
      <c r="E261" s="83"/>
      <c r="F261" s="83"/>
    </row>
    <row r="262" spans="4:6" s="2" customFormat="1">
      <c r="D262" s="83"/>
      <c r="E262" s="83"/>
      <c r="F262" s="83"/>
    </row>
    <row r="263" spans="4:6" s="2" customFormat="1">
      <c r="D263" s="83"/>
      <c r="E263" s="83"/>
      <c r="F263" s="83"/>
    </row>
    <row r="264" spans="4:6" s="2" customFormat="1">
      <c r="D264" s="83"/>
      <c r="E264" s="83"/>
      <c r="F264" s="83"/>
    </row>
    <row r="265" spans="4:6" s="2" customFormat="1">
      <c r="D265" s="83"/>
      <c r="E265" s="83"/>
      <c r="F265" s="83"/>
    </row>
    <row r="266" spans="4:6" s="2" customFormat="1">
      <c r="D266" s="83"/>
      <c r="E266" s="83"/>
      <c r="F266" s="83"/>
    </row>
    <row r="267" spans="4:6" s="2" customFormat="1">
      <c r="D267" s="83"/>
      <c r="E267" s="83"/>
      <c r="F267" s="83"/>
    </row>
    <row r="268" spans="4:6" s="2" customFormat="1">
      <c r="D268" s="83"/>
      <c r="E268" s="83"/>
      <c r="F268" s="83"/>
    </row>
    <row r="269" spans="4:6" s="2" customFormat="1">
      <c r="D269" s="83"/>
      <c r="E269" s="83"/>
      <c r="F269" s="83"/>
    </row>
    <row r="270" spans="4:6" s="2" customFormat="1">
      <c r="D270" s="83"/>
      <c r="E270" s="83"/>
      <c r="F270" s="83"/>
    </row>
    <row r="271" spans="4:6" s="2" customFormat="1">
      <c r="D271" s="83"/>
      <c r="E271" s="83"/>
      <c r="F271" s="83"/>
    </row>
    <row r="272" spans="4:6" s="2" customFormat="1">
      <c r="D272" s="83"/>
      <c r="E272" s="83"/>
      <c r="F272" s="83"/>
    </row>
    <row r="273" spans="4:6" s="2" customFormat="1">
      <c r="D273" s="83"/>
      <c r="E273" s="83"/>
      <c r="F273" s="83"/>
    </row>
    <row r="274" spans="4:6" s="2" customFormat="1">
      <c r="D274" s="83"/>
      <c r="E274" s="83"/>
      <c r="F274" s="83"/>
    </row>
    <row r="275" spans="4:6" s="2" customFormat="1">
      <c r="D275" s="83"/>
      <c r="E275" s="83"/>
      <c r="F275" s="83"/>
    </row>
    <row r="276" spans="4:6" s="2" customFormat="1">
      <c r="D276" s="83"/>
      <c r="E276" s="83"/>
      <c r="F276" s="83"/>
    </row>
    <row r="277" spans="4:6" s="2" customFormat="1">
      <c r="D277" s="83"/>
      <c r="E277" s="83"/>
      <c r="F277" s="83"/>
    </row>
    <row r="278" spans="4:6" s="2" customFormat="1">
      <c r="D278" s="83"/>
      <c r="E278" s="83"/>
      <c r="F278" s="83"/>
    </row>
    <row r="279" spans="4:6" s="2" customFormat="1">
      <c r="D279" s="83"/>
      <c r="E279" s="83"/>
      <c r="F279" s="83"/>
    </row>
    <row r="280" spans="4:6" s="2" customFormat="1">
      <c r="D280" s="83"/>
      <c r="E280" s="83"/>
      <c r="F280" s="83"/>
    </row>
    <row r="281" spans="4:6" s="2" customFormat="1">
      <c r="D281" s="83"/>
      <c r="E281" s="83"/>
      <c r="F281" s="83"/>
    </row>
    <row r="282" spans="4:6" s="2" customFormat="1">
      <c r="D282" s="83"/>
      <c r="E282" s="83"/>
      <c r="F282" s="83"/>
    </row>
    <row r="283" spans="4:6" s="2" customFormat="1">
      <c r="D283" s="83"/>
      <c r="E283" s="83"/>
      <c r="F283" s="83"/>
    </row>
    <row r="284" spans="4:6" s="2" customFormat="1">
      <c r="D284" s="83"/>
      <c r="E284" s="83"/>
      <c r="F284" s="83"/>
    </row>
    <row r="285" spans="4:6" s="2" customFormat="1">
      <c r="D285" s="83"/>
      <c r="E285" s="83"/>
      <c r="F285" s="83"/>
    </row>
    <row r="286" spans="4:6" s="2" customFormat="1">
      <c r="D286" s="83"/>
      <c r="E286" s="83"/>
      <c r="F286" s="83"/>
    </row>
    <row r="287" spans="4:6" s="2" customFormat="1">
      <c r="D287" s="83"/>
      <c r="E287" s="83"/>
      <c r="F287" s="83"/>
    </row>
    <row r="288" spans="4:6" s="2" customFormat="1">
      <c r="D288" s="83"/>
      <c r="E288" s="83"/>
      <c r="F288" s="83"/>
    </row>
    <row r="289" spans="4:6" s="2" customFormat="1">
      <c r="D289" s="83"/>
      <c r="E289" s="83"/>
      <c r="F289" s="83"/>
    </row>
    <row r="290" spans="4:6" s="2" customFormat="1">
      <c r="D290" s="83"/>
      <c r="E290" s="83"/>
      <c r="F290" s="83"/>
    </row>
    <row r="291" spans="4:6" s="2" customFormat="1">
      <c r="D291" s="83"/>
      <c r="E291" s="83"/>
      <c r="F291" s="83"/>
    </row>
    <row r="292" spans="4:6" s="2" customFormat="1">
      <c r="D292" s="83"/>
      <c r="E292" s="83"/>
      <c r="F292" s="83"/>
    </row>
    <row r="293" spans="4:6" s="2" customFormat="1">
      <c r="D293" s="83"/>
      <c r="E293" s="83"/>
      <c r="F293" s="83"/>
    </row>
    <row r="294" spans="4:6" s="2" customFormat="1">
      <c r="D294" s="83"/>
      <c r="E294" s="83"/>
      <c r="F294" s="83"/>
    </row>
    <row r="295" spans="4:6" s="2" customFormat="1">
      <c r="D295" s="83"/>
      <c r="E295" s="83"/>
      <c r="F295" s="83"/>
    </row>
    <row r="296" spans="4:6" s="2" customFormat="1">
      <c r="D296" s="83"/>
      <c r="E296" s="83"/>
      <c r="F296" s="83"/>
    </row>
    <row r="297" spans="4:6" s="2" customFormat="1">
      <c r="D297" s="83"/>
      <c r="E297" s="83"/>
      <c r="F297" s="83"/>
    </row>
    <row r="298" spans="4:6" s="2" customFormat="1">
      <c r="D298" s="83"/>
      <c r="E298" s="83"/>
      <c r="F298" s="83"/>
    </row>
    <row r="299" spans="4:6" s="2" customFormat="1">
      <c r="D299" s="83"/>
      <c r="E299" s="83"/>
      <c r="F299" s="83"/>
    </row>
    <row r="300" spans="4:6" s="2" customFormat="1">
      <c r="D300" s="83"/>
      <c r="E300" s="83"/>
      <c r="F300" s="83"/>
    </row>
    <row r="301" spans="4:6" s="2" customFormat="1">
      <c r="D301" s="83"/>
      <c r="E301" s="83"/>
      <c r="F301" s="83"/>
    </row>
    <row r="302" spans="4:6" s="2" customFormat="1">
      <c r="D302" s="83"/>
      <c r="E302" s="83"/>
      <c r="F302" s="83"/>
    </row>
    <row r="303" spans="4:6" s="2" customFormat="1">
      <c r="D303" s="83"/>
      <c r="E303" s="83"/>
      <c r="F303" s="83"/>
    </row>
    <row r="304" spans="4:6" s="2" customFormat="1">
      <c r="D304" s="83"/>
      <c r="E304" s="83"/>
      <c r="F304" s="83"/>
    </row>
    <row r="305" spans="4:6" s="2" customFormat="1">
      <c r="D305" s="83"/>
      <c r="E305" s="83"/>
      <c r="F305" s="83"/>
    </row>
    <row r="306" spans="4:6" s="2" customFormat="1">
      <c r="D306" s="83"/>
      <c r="E306" s="83"/>
      <c r="F306" s="83"/>
    </row>
    <row r="307" spans="4:6" s="2" customFormat="1">
      <c r="D307" s="83"/>
      <c r="E307" s="83"/>
      <c r="F307" s="83"/>
    </row>
    <row r="308" spans="4:6" s="2" customFormat="1">
      <c r="D308" s="83"/>
      <c r="E308" s="83"/>
      <c r="F308" s="83"/>
    </row>
    <row r="309" spans="4:6" s="2" customFormat="1">
      <c r="D309" s="83"/>
      <c r="E309" s="83"/>
      <c r="F309" s="83"/>
    </row>
    <row r="310" spans="4:6" s="2" customFormat="1">
      <c r="D310" s="83"/>
      <c r="E310" s="83"/>
      <c r="F310" s="83"/>
    </row>
    <row r="311" spans="4:6" s="2" customFormat="1">
      <c r="D311" s="83"/>
      <c r="E311" s="83"/>
      <c r="F311" s="83"/>
    </row>
    <row r="312" spans="4:6" s="2" customFormat="1">
      <c r="D312" s="83"/>
      <c r="E312" s="83"/>
      <c r="F312" s="83"/>
    </row>
    <row r="313" spans="4:6" s="2" customFormat="1">
      <c r="D313" s="83"/>
      <c r="E313" s="83"/>
      <c r="F313" s="83"/>
    </row>
    <row r="314" spans="4:6" s="2" customFormat="1">
      <c r="D314" s="83"/>
      <c r="E314" s="83"/>
      <c r="F314" s="83"/>
    </row>
    <row r="315" spans="4:6" s="2" customFormat="1">
      <c r="D315" s="83"/>
      <c r="E315" s="83"/>
      <c r="F315" s="83"/>
    </row>
    <row r="316" spans="4:6" s="2" customFormat="1">
      <c r="D316" s="83"/>
      <c r="E316" s="83"/>
      <c r="F316" s="83"/>
    </row>
    <row r="317" spans="4:6" s="2" customFormat="1">
      <c r="D317" s="83"/>
      <c r="E317" s="83"/>
      <c r="F317" s="83"/>
    </row>
    <row r="318" spans="4:6" s="2" customFormat="1">
      <c r="D318" s="83"/>
      <c r="E318" s="83"/>
      <c r="F318" s="83"/>
    </row>
    <row r="319" spans="4:6" s="2" customFormat="1">
      <c r="D319" s="83"/>
      <c r="E319" s="83"/>
      <c r="F319" s="83"/>
    </row>
    <row r="320" spans="4:6" s="2" customFormat="1">
      <c r="D320" s="83"/>
      <c r="E320" s="83"/>
      <c r="F320" s="83"/>
    </row>
    <row r="321" spans="4:6" s="2" customFormat="1">
      <c r="D321" s="83"/>
      <c r="E321" s="83"/>
      <c r="F321" s="83"/>
    </row>
    <row r="322" spans="4:6" s="2" customFormat="1">
      <c r="D322" s="83"/>
      <c r="E322" s="83"/>
      <c r="F322" s="83"/>
    </row>
    <row r="323" spans="4:6" s="2" customFormat="1">
      <c r="D323" s="83"/>
      <c r="E323" s="83"/>
      <c r="F323" s="83"/>
    </row>
    <row r="324" spans="4:6" s="2" customFormat="1">
      <c r="D324" s="83"/>
      <c r="E324" s="83"/>
      <c r="F324" s="83"/>
    </row>
    <row r="325" spans="4:6" s="2" customFormat="1">
      <c r="D325" s="83"/>
      <c r="E325" s="83"/>
      <c r="F325" s="83"/>
    </row>
    <row r="326" spans="4:6" s="2" customFormat="1">
      <c r="D326" s="83"/>
      <c r="E326" s="83"/>
      <c r="F326" s="83"/>
    </row>
    <row r="327" spans="4:6" s="2" customFormat="1">
      <c r="D327" s="83"/>
      <c r="E327" s="83"/>
      <c r="F327" s="83"/>
    </row>
    <row r="328" spans="4:6" s="2" customFormat="1">
      <c r="D328" s="83"/>
      <c r="E328" s="83"/>
      <c r="F328" s="83"/>
    </row>
    <row r="329" spans="4:6" s="2" customFormat="1">
      <c r="D329" s="83"/>
      <c r="E329" s="83"/>
      <c r="F329" s="83"/>
    </row>
    <row r="330" spans="4:6" s="2" customFormat="1">
      <c r="D330" s="83"/>
      <c r="E330" s="83"/>
      <c r="F330" s="83"/>
    </row>
    <row r="331" spans="4:6" s="2" customFormat="1">
      <c r="D331" s="83"/>
      <c r="E331" s="83"/>
      <c r="F331" s="83"/>
    </row>
    <row r="332" spans="4:6" s="2" customFormat="1">
      <c r="D332" s="83"/>
      <c r="E332" s="83"/>
      <c r="F332" s="83"/>
    </row>
    <row r="333" spans="4:6" s="2" customFormat="1">
      <c r="D333" s="83"/>
      <c r="E333" s="83"/>
      <c r="F333" s="83"/>
    </row>
    <row r="334" spans="4:6" s="2" customFormat="1">
      <c r="D334" s="83"/>
      <c r="E334" s="83"/>
      <c r="F334" s="83"/>
    </row>
    <row r="335" spans="4:6" s="2" customFormat="1">
      <c r="D335" s="83"/>
      <c r="E335" s="83"/>
      <c r="F335" s="83"/>
    </row>
    <row r="336" spans="4:6" s="2" customFormat="1">
      <c r="D336" s="83"/>
      <c r="E336" s="83"/>
      <c r="F336" s="83"/>
    </row>
    <row r="337" spans="4:6" s="2" customFormat="1">
      <c r="D337" s="83"/>
      <c r="E337" s="83"/>
      <c r="F337" s="83"/>
    </row>
    <row r="338" spans="4:6" s="2" customFormat="1">
      <c r="D338" s="83"/>
      <c r="E338" s="83"/>
      <c r="F338" s="83"/>
    </row>
    <row r="339" spans="4:6" s="2" customFormat="1">
      <c r="D339" s="83"/>
      <c r="E339" s="83"/>
      <c r="F339" s="83"/>
    </row>
    <row r="340" spans="4:6" s="2" customFormat="1">
      <c r="D340" s="83"/>
      <c r="E340" s="83"/>
      <c r="F340" s="83"/>
    </row>
    <row r="341" spans="4:6" s="2" customFormat="1">
      <c r="D341" s="83"/>
      <c r="E341" s="83"/>
      <c r="F341" s="83"/>
    </row>
    <row r="342" spans="4:6" s="2" customFormat="1">
      <c r="D342" s="83"/>
      <c r="E342" s="83"/>
      <c r="F342" s="83"/>
    </row>
    <row r="343" spans="4:6" s="2" customFormat="1">
      <c r="D343" s="83"/>
      <c r="E343" s="83"/>
      <c r="F343" s="83"/>
    </row>
    <row r="344" spans="4:6" s="2" customFormat="1">
      <c r="D344" s="83"/>
      <c r="E344" s="83"/>
      <c r="F344" s="83"/>
    </row>
    <row r="345" spans="4:6" s="2" customFormat="1">
      <c r="D345" s="83"/>
      <c r="E345" s="83"/>
      <c r="F345" s="83"/>
    </row>
    <row r="346" spans="4:6" s="2" customFormat="1">
      <c r="D346" s="83"/>
      <c r="E346" s="83"/>
      <c r="F346" s="83"/>
    </row>
    <row r="347" spans="4:6" s="2" customFormat="1">
      <c r="D347" s="83"/>
      <c r="E347" s="83"/>
      <c r="F347" s="83"/>
    </row>
    <row r="348" spans="4:6" s="2" customFormat="1">
      <c r="D348" s="83"/>
      <c r="E348" s="83"/>
      <c r="F348" s="83"/>
    </row>
    <row r="349" spans="4:6" s="2" customFormat="1">
      <c r="D349" s="83"/>
      <c r="E349" s="83"/>
      <c r="F349" s="83"/>
    </row>
    <row r="350" spans="4:6" s="2" customFormat="1">
      <c r="D350" s="83"/>
      <c r="E350" s="83"/>
      <c r="F350" s="83"/>
    </row>
    <row r="351" spans="4:6" s="2" customFormat="1">
      <c r="D351" s="83"/>
      <c r="E351" s="83"/>
      <c r="F351" s="83"/>
    </row>
    <row r="352" spans="4:6" s="2" customFormat="1">
      <c r="D352" s="83"/>
      <c r="E352" s="83"/>
      <c r="F352" s="83"/>
    </row>
    <row r="353" spans="4:6" s="2" customFormat="1">
      <c r="D353" s="83"/>
      <c r="E353" s="83"/>
      <c r="F353" s="83"/>
    </row>
    <row r="354" spans="4:6" s="2" customFormat="1">
      <c r="D354" s="83"/>
      <c r="E354" s="83"/>
      <c r="F354" s="83"/>
    </row>
    <row r="355" spans="4:6" s="2" customFormat="1">
      <c r="D355" s="83"/>
      <c r="E355" s="83"/>
      <c r="F355" s="83"/>
    </row>
    <row r="356" spans="4:6" s="2" customFormat="1">
      <c r="D356" s="83"/>
      <c r="E356" s="83"/>
      <c r="F356" s="83"/>
    </row>
    <row r="357" spans="4:6" s="2" customFormat="1">
      <c r="D357" s="83"/>
      <c r="E357" s="83"/>
      <c r="F357" s="83"/>
    </row>
    <row r="358" spans="4:6" s="2" customFormat="1">
      <c r="D358" s="83"/>
      <c r="E358" s="83"/>
      <c r="F358" s="83"/>
    </row>
    <row r="359" spans="4:6" s="2" customFormat="1">
      <c r="D359" s="83"/>
      <c r="E359" s="83"/>
      <c r="F359" s="83"/>
    </row>
    <row r="360" spans="4:6" s="2" customFormat="1">
      <c r="D360" s="83"/>
      <c r="E360" s="83"/>
      <c r="F360" s="83"/>
    </row>
    <row r="361" spans="4:6" s="2" customFormat="1">
      <c r="D361" s="83"/>
      <c r="E361" s="83"/>
      <c r="F361" s="83"/>
    </row>
    <row r="362" spans="4:6" s="2" customFormat="1">
      <c r="D362" s="83"/>
      <c r="E362" s="83"/>
      <c r="F362" s="83"/>
    </row>
    <row r="363" spans="4:6" s="2" customFormat="1">
      <c r="D363" s="83"/>
      <c r="E363" s="83"/>
      <c r="F363" s="83"/>
    </row>
    <row r="364" spans="4:6" s="2" customFormat="1">
      <c r="D364" s="83"/>
      <c r="E364" s="83"/>
      <c r="F364" s="83"/>
    </row>
    <row r="365" spans="4:6" s="2" customFormat="1">
      <c r="D365" s="83"/>
      <c r="E365" s="83"/>
      <c r="F365" s="83"/>
    </row>
    <row r="366" spans="4:6" s="2" customFormat="1">
      <c r="D366" s="83"/>
      <c r="E366" s="83"/>
      <c r="F366" s="83"/>
    </row>
    <row r="367" spans="4:6" s="2" customFormat="1">
      <c r="D367" s="83"/>
      <c r="E367" s="83"/>
      <c r="F367" s="83"/>
    </row>
    <row r="368" spans="4:6" s="2" customFormat="1">
      <c r="D368" s="83"/>
      <c r="E368" s="83"/>
      <c r="F368" s="83"/>
    </row>
    <row r="369" spans="4:6" s="2" customFormat="1">
      <c r="D369" s="83"/>
      <c r="E369" s="83"/>
      <c r="F369" s="83"/>
    </row>
    <row r="370" spans="4:6" s="2" customFormat="1">
      <c r="D370" s="83"/>
      <c r="E370" s="83"/>
      <c r="F370" s="83"/>
    </row>
    <row r="371" spans="4:6" s="2" customFormat="1">
      <c r="D371" s="83"/>
      <c r="E371" s="83"/>
      <c r="F371" s="83"/>
    </row>
    <row r="372" spans="4:6" s="2" customFormat="1">
      <c r="D372" s="83"/>
      <c r="E372" s="83"/>
      <c r="F372" s="83"/>
    </row>
    <row r="373" spans="4:6" s="2" customFormat="1">
      <c r="D373" s="83"/>
      <c r="E373" s="83"/>
      <c r="F373" s="83"/>
    </row>
    <row r="374" spans="4:6" s="2" customFormat="1">
      <c r="D374" s="83"/>
      <c r="E374" s="83"/>
      <c r="F374" s="83"/>
    </row>
    <row r="375" spans="4:6" s="2" customFormat="1">
      <c r="D375" s="83"/>
      <c r="E375" s="83"/>
      <c r="F375" s="83"/>
    </row>
    <row r="376" spans="4:6" s="2" customFormat="1">
      <c r="D376" s="83"/>
      <c r="E376" s="83"/>
      <c r="F376" s="83"/>
    </row>
    <row r="377" spans="4:6" s="2" customFormat="1">
      <c r="D377" s="83"/>
      <c r="E377" s="83"/>
      <c r="F377" s="83"/>
    </row>
    <row r="378" spans="4:6" s="2" customFormat="1">
      <c r="D378" s="83"/>
      <c r="E378" s="83"/>
      <c r="F378" s="83"/>
    </row>
    <row r="379" spans="4:6" s="2" customFormat="1">
      <c r="D379" s="83"/>
      <c r="E379" s="83"/>
      <c r="F379" s="83"/>
    </row>
    <row r="380" spans="4:6" s="2" customFormat="1">
      <c r="D380" s="83"/>
      <c r="E380" s="83"/>
      <c r="F380" s="83"/>
    </row>
    <row r="381" spans="4:6" s="2" customFormat="1">
      <c r="D381" s="83"/>
      <c r="E381" s="83"/>
      <c r="F381" s="83"/>
    </row>
    <row r="382" spans="4:6" s="2" customFormat="1">
      <c r="D382" s="83"/>
      <c r="E382" s="83"/>
      <c r="F382" s="83"/>
    </row>
    <row r="383" spans="4:6" s="2" customFormat="1">
      <c r="D383" s="83"/>
      <c r="E383" s="83"/>
      <c r="F383" s="83"/>
    </row>
    <row r="384" spans="4:6" s="2" customFormat="1">
      <c r="D384" s="83"/>
      <c r="E384" s="83"/>
      <c r="F384" s="83"/>
    </row>
    <row r="385" spans="4:6" s="2" customFormat="1">
      <c r="D385" s="83"/>
      <c r="E385" s="83"/>
      <c r="F385" s="83"/>
    </row>
    <row r="386" spans="4:6" s="2" customFormat="1">
      <c r="D386" s="83"/>
      <c r="E386" s="83"/>
      <c r="F386" s="83"/>
    </row>
    <row r="387" spans="4:6" s="2" customFormat="1">
      <c r="D387" s="83"/>
      <c r="E387" s="83"/>
      <c r="F387" s="83"/>
    </row>
    <row r="388" spans="4:6" s="2" customFormat="1">
      <c r="D388" s="83"/>
      <c r="E388" s="83"/>
      <c r="F388" s="83"/>
    </row>
    <row r="389" spans="4:6" s="2" customFormat="1">
      <c r="D389" s="83"/>
      <c r="E389" s="83"/>
      <c r="F389" s="83"/>
    </row>
    <row r="390" spans="4:6" s="2" customFormat="1">
      <c r="D390" s="83"/>
      <c r="E390" s="83"/>
      <c r="F390" s="83"/>
    </row>
    <row r="391" spans="4:6" s="2" customFormat="1">
      <c r="D391" s="83"/>
      <c r="E391" s="83"/>
      <c r="F391" s="83"/>
    </row>
    <row r="392" spans="4:6" s="2" customFormat="1">
      <c r="D392" s="83"/>
      <c r="E392" s="83"/>
      <c r="F392" s="83"/>
    </row>
    <row r="393" spans="4:6" s="2" customFormat="1">
      <c r="D393" s="83"/>
      <c r="E393" s="83"/>
      <c r="F393" s="83"/>
    </row>
    <row r="394" spans="4:6" s="2" customFormat="1">
      <c r="D394" s="83"/>
      <c r="E394" s="83"/>
      <c r="F394" s="83"/>
    </row>
    <row r="395" spans="4:6" s="2" customFormat="1">
      <c r="D395" s="83"/>
      <c r="E395" s="83"/>
      <c r="F395" s="83"/>
    </row>
    <row r="396" spans="4:6" s="2" customFormat="1">
      <c r="D396" s="83"/>
      <c r="E396" s="83"/>
      <c r="F396" s="83"/>
    </row>
    <row r="397" spans="4:6" s="2" customFormat="1">
      <c r="D397" s="83"/>
      <c r="E397" s="83"/>
      <c r="F397" s="83"/>
    </row>
    <row r="398" spans="4:6" s="2" customFormat="1">
      <c r="D398" s="83"/>
      <c r="E398" s="83"/>
      <c r="F398" s="83"/>
    </row>
    <row r="399" spans="4:6" s="2" customFormat="1">
      <c r="D399" s="83"/>
      <c r="E399" s="83"/>
      <c r="F399" s="83"/>
    </row>
    <row r="400" spans="4:6" s="2" customFormat="1">
      <c r="D400" s="83"/>
      <c r="E400" s="83"/>
      <c r="F400" s="83"/>
    </row>
    <row r="401" spans="4:6" s="2" customFormat="1">
      <c r="D401" s="83"/>
      <c r="E401" s="83"/>
      <c r="F401" s="83"/>
    </row>
    <row r="402" spans="4:6" s="2" customFormat="1">
      <c r="D402" s="83"/>
      <c r="E402" s="83"/>
      <c r="F402" s="83"/>
    </row>
    <row r="403" spans="4:6" s="2" customFormat="1">
      <c r="D403" s="83"/>
      <c r="E403" s="83"/>
      <c r="F403" s="83"/>
    </row>
    <row r="404" spans="4:6" s="2" customFormat="1">
      <c r="D404" s="83"/>
      <c r="E404" s="83"/>
      <c r="F404" s="83"/>
    </row>
    <row r="405" spans="4:6" s="2" customFormat="1">
      <c r="D405" s="83"/>
      <c r="E405" s="83"/>
      <c r="F405" s="83"/>
    </row>
    <row r="406" spans="4:6" s="2" customFormat="1">
      <c r="D406" s="83"/>
      <c r="E406" s="83"/>
      <c r="F406" s="83"/>
    </row>
    <row r="407" spans="4:6" s="2" customFormat="1">
      <c r="D407" s="83"/>
      <c r="E407" s="83"/>
      <c r="F407" s="83"/>
    </row>
    <row r="408" spans="4:6" s="2" customFormat="1">
      <c r="D408" s="83"/>
      <c r="E408" s="83"/>
      <c r="F408" s="83"/>
    </row>
    <row r="409" spans="4:6" s="2" customFormat="1">
      <c r="D409" s="83"/>
      <c r="E409" s="83"/>
      <c r="F409" s="83"/>
    </row>
    <row r="410" spans="4:6" s="2" customFormat="1">
      <c r="D410" s="83"/>
      <c r="E410" s="83"/>
      <c r="F410" s="83"/>
    </row>
    <row r="411" spans="4:6" s="2" customFormat="1">
      <c r="D411" s="83"/>
      <c r="E411" s="83"/>
      <c r="F411" s="83"/>
    </row>
    <row r="412" spans="4:6" s="2" customFormat="1">
      <c r="D412" s="83"/>
      <c r="E412" s="83"/>
      <c r="F412" s="83"/>
    </row>
    <row r="413" spans="4:6" s="2" customFormat="1">
      <c r="D413" s="83"/>
      <c r="E413" s="83"/>
      <c r="F413" s="83"/>
    </row>
    <row r="414" spans="4:6" s="2" customFormat="1">
      <c r="D414" s="83"/>
      <c r="E414" s="83"/>
      <c r="F414" s="83"/>
    </row>
    <row r="415" spans="4:6" s="2" customFormat="1">
      <c r="D415" s="83"/>
      <c r="E415" s="83"/>
      <c r="F415" s="83"/>
    </row>
    <row r="416" spans="4:6" s="2" customFormat="1">
      <c r="D416" s="83"/>
      <c r="E416" s="83"/>
      <c r="F416" s="83"/>
    </row>
    <row r="417" spans="4:6" s="2" customFormat="1">
      <c r="D417" s="83"/>
      <c r="E417" s="83"/>
      <c r="F417" s="83"/>
    </row>
    <row r="418" spans="4:6" s="2" customFormat="1">
      <c r="D418" s="83"/>
      <c r="E418" s="83"/>
      <c r="F418" s="83"/>
    </row>
    <row r="419" spans="4:6" s="2" customFormat="1">
      <c r="D419" s="83"/>
      <c r="E419" s="83"/>
      <c r="F419" s="83"/>
    </row>
    <row r="420" spans="4:6" s="2" customFormat="1">
      <c r="D420" s="83"/>
      <c r="E420" s="83"/>
      <c r="F420" s="83"/>
    </row>
    <row r="421" spans="4:6" s="2" customFormat="1">
      <c r="D421" s="83"/>
      <c r="E421" s="83"/>
      <c r="F421" s="83"/>
    </row>
    <row r="422" spans="4:6" s="2" customFormat="1">
      <c r="D422" s="83"/>
      <c r="E422" s="83"/>
      <c r="F422" s="83"/>
    </row>
    <row r="423" spans="4:6" s="2" customFormat="1">
      <c r="D423" s="83"/>
      <c r="E423" s="83"/>
      <c r="F423" s="83"/>
    </row>
    <row r="424" spans="4:6" s="2" customFormat="1">
      <c r="D424" s="83"/>
      <c r="E424" s="83"/>
      <c r="F424" s="83"/>
    </row>
    <row r="425" spans="4:6" s="2" customFormat="1">
      <c r="D425" s="83"/>
      <c r="E425" s="83"/>
      <c r="F425" s="83"/>
    </row>
    <row r="426" spans="4:6" s="2" customFormat="1">
      <c r="D426" s="83"/>
      <c r="E426" s="83"/>
      <c r="F426" s="83"/>
    </row>
    <row r="427" spans="4:6" s="2" customFormat="1">
      <c r="D427" s="83"/>
      <c r="E427" s="83"/>
      <c r="F427" s="83"/>
    </row>
    <row r="428" spans="4:6" s="2" customFormat="1">
      <c r="D428" s="83"/>
      <c r="E428" s="83"/>
      <c r="F428" s="83"/>
    </row>
    <row r="429" spans="4:6" s="2" customFormat="1">
      <c r="D429" s="83"/>
      <c r="E429" s="83"/>
      <c r="F429" s="83"/>
    </row>
    <row r="430" spans="4:6" s="2" customFormat="1">
      <c r="D430" s="83"/>
      <c r="E430" s="83"/>
      <c r="F430" s="83"/>
    </row>
    <row r="431" spans="4:6" s="2" customFormat="1">
      <c r="D431" s="83"/>
      <c r="E431" s="83"/>
      <c r="F431" s="83"/>
    </row>
    <row r="432" spans="4:6" s="2" customFormat="1">
      <c r="D432" s="83"/>
      <c r="E432" s="83"/>
      <c r="F432" s="83"/>
    </row>
    <row r="433" spans="4:6" s="2" customFormat="1">
      <c r="D433" s="83"/>
      <c r="E433" s="83"/>
      <c r="F433" s="83"/>
    </row>
    <row r="434" spans="4:6" s="2" customFormat="1">
      <c r="D434" s="83"/>
      <c r="E434" s="83"/>
      <c r="F434" s="83"/>
    </row>
    <row r="435" spans="4:6" s="2" customFormat="1">
      <c r="D435" s="83"/>
      <c r="E435" s="83"/>
      <c r="F435" s="83"/>
    </row>
    <row r="436" spans="4:6" s="2" customFormat="1">
      <c r="D436" s="83"/>
      <c r="E436" s="83"/>
      <c r="F436" s="83"/>
    </row>
    <row r="437" spans="4:6" s="2" customFormat="1">
      <c r="D437" s="83"/>
      <c r="E437" s="83"/>
      <c r="F437" s="83"/>
    </row>
    <row r="438" spans="4:6" s="2" customFormat="1">
      <c r="D438" s="83"/>
      <c r="E438" s="83"/>
      <c r="F438" s="83"/>
    </row>
    <row r="439" spans="4:6" s="2" customFormat="1">
      <c r="D439" s="83"/>
      <c r="E439" s="83"/>
      <c r="F439" s="83"/>
    </row>
    <row r="440" spans="4:6" s="2" customFormat="1">
      <c r="D440" s="83"/>
      <c r="E440" s="83"/>
      <c r="F440" s="83"/>
    </row>
    <row r="441" spans="4:6" s="2" customFormat="1">
      <c r="D441" s="83"/>
      <c r="E441" s="83"/>
      <c r="F441" s="83"/>
    </row>
    <row r="442" spans="4:6" s="2" customFormat="1">
      <c r="D442" s="83"/>
      <c r="E442" s="83"/>
      <c r="F442" s="83"/>
    </row>
    <row r="443" spans="4:6" s="2" customFormat="1">
      <c r="D443" s="83"/>
      <c r="E443" s="83"/>
      <c r="F443" s="83"/>
    </row>
    <row r="444" spans="4:6" s="2" customFormat="1">
      <c r="D444" s="83"/>
      <c r="E444" s="83"/>
      <c r="F444" s="83"/>
    </row>
    <row r="445" spans="4:6" s="2" customFormat="1">
      <c r="D445" s="83"/>
      <c r="E445" s="83"/>
      <c r="F445" s="83"/>
    </row>
    <row r="446" spans="4:6" s="2" customFormat="1">
      <c r="D446" s="83"/>
      <c r="E446" s="83"/>
      <c r="F446" s="83"/>
    </row>
    <row r="447" spans="4:6" s="2" customFormat="1">
      <c r="D447" s="83"/>
      <c r="E447" s="83"/>
      <c r="F447" s="83"/>
    </row>
    <row r="448" spans="4:6" s="2" customFormat="1">
      <c r="D448" s="83"/>
      <c r="E448" s="83"/>
      <c r="F448" s="83"/>
    </row>
    <row r="449" spans="4:6" s="2" customFormat="1">
      <c r="D449" s="83"/>
      <c r="E449" s="83"/>
      <c r="F449" s="83"/>
    </row>
    <row r="450" spans="4:6" s="2" customFormat="1">
      <c r="D450" s="83"/>
      <c r="E450" s="83"/>
      <c r="F450" s="83"/>
    </row>
    <row r="451" spans="4:6" s="2" customFormat="1">
      <c r="D451" s="83"/>
      <c r="E451" s="83"/>
      <c r="F451" s="83"/>
    </row>
    <row r="452" spans="4:6" s="2" customFormat="1">
      <c r="D452" s="83"/>
      <c r="E452" s="83"/>
      <c r="F452" s="83"/>
    </row>
    <row r="453" spans="4:6" s="2" customFormat="1">
      <c r="D453" s="83"/>
      <c r="E453" s="83"/>
      <c r="F453" s="83"/>
    </row>
    <row r="454" spans="4:6" s="2" customFormat="1">
      <c r="D454" s="83"/>
      <c r="E454" s="83"/>
      <c r="F454" s="83"/>
    </row>
    <row r="455" spans="4:6" s="2" customFormat="1">
      <c r="D455" s="83"/>
      <c r="E455" s="83"/>
      <c r="F455" s="83"/>
    </row>
    <row r="456" spans="4:6" s="2" customFormat="1">
      <c r="D456" s="83"/>
      <c r="E456" s="83"/>
      <c r="F456" s="83"/>
    </row>
    <row r="457" spans="4:6" s="2" customFormat="1">
      <c r="D457" s="83"/>
      <c r="E457" s="83"/>
      <c r="F457" s="83"/>
    </row>
    <row r="458" spans="4:6" s="2" customFormat="1">
      <c r="D458" s="83"/>
      <c r="E458" s="83"/>
      <c r="F458" s="83"/>
    </row>
    <row r="459" spans="4:6" s="2" customFormat="1">
      <c r="D459" s="83"/>
      <c r="E459" s="83"/>
      <c r="F459" s="83"/>
    </row>
    <row r="460" spans="4:6" s="2" customFormat="1">
      <c r="D460" s="83"/>
      <c r="E460" s="83"/>
      <c r="F460" s="83"/>
    </row>
    <row r="461" spans="4:6" s="2" customFormat="1">
      <c r="D461" s="83"/>
      <c r="E461" s="83"/>
      <c r="F461" s="83"/>
    </row>
    <row r="462" spans="4:6" s="2" customFormat="1">
      <c r="D462" s="83"/>
      <c r="E462" s="83"/>
      <c r="F462" s="83"/>
    </row>
    <row r="463" spans="4:6" s="2" customFormat="1">
      <c r="D463" s="83"/>
      <c r="E463" s="83"/>
      <c r="F463" s="83"/>
    </row>
    <row r="464" spans="4:6" s="2" customFormat="1">
      <c r="D464" s="83"/>
      <c r="E464" s="83"/>
      <c r="F464" s="83"/>
    </row>
    <row r="465" spans="4:6" s="2" customFormat="1">
      <c r="D465" s="83"/>
      <c r="E465" s="83"/>
      <c r="F465" s="83"/>
    </row>
    <row r="466" spans="4:6" s="2" customFormat="1">
      <c r="D466" s="83"/>
      <c r="E466" s="83"/>
      <c r="F466" s="83"/>
    </row>
    <row r="467" spans="4:6" s="2" customFormat="1">
      <c r="D467" s="83"/>
      <c r="E467" s="83"/>
      <c r="F467" s="83"/>
    </row>
    <row r="468" spans="4:6" s="2" customFormat="1">
      <c r="D468" s="83"/>
      <c r="E468" s="83"/>
      <c r="F468" s="83"/>
    </row>
    <row r="469" spans="4:6" s="2" customFormat="1">
      <c r="D469" s="83"/>
      <c r="E469" s="83"/>
      <c r="F469" s="83"/>
    </row>
    <row r="470" spans="4:6" s="2" customFormat="1">
      <c r="D470" s="83"/>
      <c r="E470" s="83"/>
      <c r="F470" s="83"/>
    </row>
    <row r="471" spans="4:6" s="2" customFormat="1">
      <c r="D471" s="83"/>
      <c r="E471" s="83"/>
      <c r="F471" s="83"/>
    </row>
    <row r="472" spans="4:6" s="2" customFormat="1">
      <c r="D472" s="83"/>
      <c r="E472" s="83"/>
      <c r="F472" s="83"/>
    </row>
    <row r="473" spans="4:6" s="2" customFormat="1">
      <c r="D473" s="83"/>
      <c r="E473" s="83"/>
      <c r="F473" s="83"/>
    </row>
    <row r="474" spans="4:6" s="2" customFormat="1">
      <c r="D474" s="83"/>
      <c r="E474" s="83"/>
      <c r="F474" s="83"/>
    </row>
    <row r="475" spans="4:6" s="2" customFormat="1">
      <c r="D475" s="83"/>
      <c r="E475" s="83"/>
      <c r="F475" s="83"/>
    </row>
    <row r="476" spans="4:6" s="2" customFormat="1">
      <c r="D476" s="83"/>
      <c r="E476" s="83"/>
      <c r="F476" s="83"/>
    </row>
    <row r="477" spans="4:6" s="2" customFormat="1">
      <c r="D477" s="83"/>
      <c r="E477" s="83"/>
      <c r="F477" s="83"/>
    </row>
    <row r="478" spans="4:6" s="2" customFormat="1">
      <c r="D478" s="83"/>
      <c r="E478" s="83"/>
      <c r="F478" s="83"/>
    </row>
    <row r="479" spans="4:6" s="2" customFormat="1">
      <c r="D479" s="83"/>
      <c r="E479" s="83"/>
      <c r="F479" s="83"/>
    </row>
    <row r="480" spans="4:6" s="2" customFormat="1">
      <c r="D480" s="83"/>
      <c r="E480" s="83"/>
      <c r="F480" s="83"/>
    </row>
    <row r="481" spans="4:6" s="2" customFormat="1">
      <c r="D481" s="83"/>
      <c r="E481" s="83"/>
      <c r="F481" s="83"/>
    </row>
    <row r="482" spans="4:6" s="2" customFormat="1">
      <c r="D482" s="83"/>
      <c r="E482" s="83"/>
      <c r="F482" s="83"/>
    </row>
    <row r="483" spans="4:6" s="2" customFormat="1">
      <c r="D483" s="83"/>
      <c r="E483" s="83"/>
      <c r="F483" s="83"/>
    </row>
    <row r="484" spans="4:6" s="2" customFormat="1">
      <c r="D484" s="83"/>
      <c r="E484" s="83"/>
      <c r="F484" s="83"/>
    </row>
    <row r="485" spans="4:6" s="2" customFormat="1">
      <c r="D485" s="83"/>
      <c r="E485" s="83"/>
      <c r="F485" s="83"/>
    </row>
    <row r="486" spans="4:6" s="2" customFormat="1">
      <c r="D486" s="83"/>
      <c r="E486" s="83"/>
      <c r="F486" s="83"/>
    </row>
    <row r="487" spans="4:6" s="2" customFormat="1">
      <c r="D487" s="83"/>
      <c r="E487" s="83"/>
      <c r="F487" s="83"/>
    </row>
    <row r="488" spans="4:6" s="2" customFormat="1">
      <c r="D488" s="83"/>
      <c r="E488" s="83"/>
      <c r="F488" s="83"/>
    </row>
    <row r="489" spans="4:6" s="2" customFormat="1">
      <c r="D489" s="83"/>
      <c r="E489" s="83"/>
      <c r="F489" s="83"/>
    </row>
    <row r="490" spans="4:6" s="2" customFormat="1">
      <c r="D490" s="83"/>
      <c r="E490" s="83"/>
      <c r="F490" s="83"/>
    </row>
    <row r="491" spans="4:6" s="2" customFormat="1">
      <c r="D491" s="83"/>
      <c r="E491" s="83"/>
      <c r="F491" s="83"/>
    </row>
    <row r="492" spans="4:6" s="2" customFormat="1">
      <c r="D492" s="83"/>
      <c r="E492" s="83"/>
      <c r="F492" s="83"/>
    </row>
    <row r="493" spans="4:6" s="2" customFormat="1">
      <c r="D493" s="83"/>
      <c r="E493" s="83"/>
      <c r="F493" s="83"/>
    </row>
    <row r="494" spans="4:6" s="2" customFormat="1">
      <c r="D494" s="83"/>
      <c r="E494" s="83"/>
      <c r="F494" s="83"/>
    </row>
    <row r="495" spans="4:6" s="2" customFormat="1">
      <c r="D495" s="83"/>
      <c r="E495" s="83"/>
      <c r="F495" s="83"/>
    </row>
    <row r="496" spans="4:6" s="2" customFormat="1">
      <c r="D496" s="83"/>
      <c r="E496" s="83"/>
      <c r="F496" s="83"/>
    </row>
    <row r="497" spans="4:6" s="2" customFormat="1">
      <c r="D497" s="83"/>
      <c r="E497" s="83"/>
      <c r="F497" s="83"/>
    </row>
    <row r="498" spans="4:6" s="2" customFormat="1">
      <c r="D498" s="83"/>
      <c r="E498" s="83"/>
      <c r="F498" s="83"/>
    </row>
    <row r="499" spans="4:6" s="2" customFormat="1">
      <c r="D499" s="83"/>
      <c r="E499" s="83"/>
      <c r="F499" s="83"/>
    </row>
    <row r="500" spans="4:6" s="2" customFormat="1">
      <c r="D500" s="83"/>
      <c r="E500" s="83"/>
      <c r="F500" s="83"/>
    </row>
    <row r="501" spans="4:6" s="2" customFormat="1">
      <c r="D501" s="83"/>
      <c r="E501" s="83"/>
      <c r="F501" s="83"/>
    </row>
    <row r="502" spans="4:6" s="2" customFormat="1">
      <c r="D502" s="83"/>
      <c r="E502" s="83"/>
      <c r="F502" s="83"/>
    </row>
    <row r="503" spans="4:6" s="2" customFormat="1">
      <c r="D503" s="83"/>
      <c r="E503" s="83"/>
      <c r="F503" s="83"/>
    </row>
    <row r="504" spans="4:6" s="2" customFormat="1">
      <c r="D504" s="83"/>
      <c r="E504" s="83"/>
      <c r="F504" s="83"/>
    </row>
    <row r="505" spans="4:6" s="2" customFormat="1">
      <c r="D505" s="83"/>
      <c r="E505" s="83"/>
      <c r="F505" s="83"/>
    </row>
    <row r="506" spans="4:6" s="2" customFormat="1">
      <c r="D506" s="83"/>
      <c r="E506" s="83"/>
      <c r="F506" s="83"/>
    </row>
    <row r="507" spans="4:6" s="2" customFormat="1">
      <c r="D507" s="83"/>
      <c r="E507" s="83"/>
      <c r="F507" s="83"/>
    </row>
    <row r="508" spans="4:6" s="2" customFormat="1">
      <c r="D508" s="83"/>
      <c r="E508" s="83"/>
      <c r="F508" s="83"/>
    </row>
    <row r="509" spans="4:6" s="2" customFormat="1">
      <c r="D509" s="83"/>
      <c r="E509" s="83"/>
      <c r="F509" s="83"/>
    </row>
    <row r="510" spans="4:6" s="2" customFormat="1">
      <c r="D510" s="83"/>
      <c r="E510" s="83"/>
      <c r="F510" s="83"/>
    </row>
    <row r="511" spans="4:6" s="2" customFormat="1">
      <c r="D511" s="83"/>
      <c r="E511" s="83"/>
      <c r="F511" s="83"/>
    </row>
    <row r="512" spans="4:6" s="2" customFormat="1">
      <c r="D512" s="83"/>
      <c r="E512" s="83"/>
      <c r="F512" s="83"/>
    </row>
    <row r="513" spans="4:6" s="2" customFormat="1">
      <c r="D513" s="83"/>
      <c r="E513" s="83"/>
      <c r="F513" s="83"/>
    </row>
    <row r="514" spans="4:6" s="2" customFormat="1">
      <c r="D514" s="83"/>
      <c r="E514" s="83"/>
      <c r="F514" s="83"/>
    </row>
    <row r="515" spans="4:6" s="2" customFormat="1">
      <c r="D515" s="83"/>
      <c r="E515" s="83"/>
      <c r="F515" s="83"/>
    </row>
    <row r="516" spans="4:6" s="2" customFormat="1">
      <c r="D516" s="83"/>
      <c r="E516" s="83"/>
      <c r="F516" s="83"/>
    </row>
    <row r="517" spans="4:6" s="2" customFormat="1">
      <c r="D517" s="83"/>
      <c r="E517" s="83"/>
      <c r="F517" s="83"/>
    </row>
    <row r="518" spans="4:6" s="2" customFormat="1">
      <c r="D518" s="83"/>
      <c r="E518" s="83"/>
      <c r="F518" s="83"/>
    </row>
    <row r="519" spans="4:6" s="2" customFormat="1">
      <c r="D519" s="83"/>
      <c r="E519" s="83"/>
      <c r="F519" s="83"/>
    </row>
    <row r="520" spans="4:6" s="2" customFormat="1">
      <c r="D520" s="83"/>
      <c r="E520" s="83"/>
      <c r="F520" s="83"/>
    </row>
    <row r="521" spans="4:6" s="2" customFormat="1">
      <c r="D521" s="83"/>
      <c r="E521" s="83"/>
      <c r="F521" s="83"/>
    </row>
    <row r="522" spans="4:6" s="2" customFormat="1">
      <c r="D522" s="83"/>
      <c r="E522" s="83"/>
      <c r="F522" s="83"/>
    </row>
    <row r="523" spans="4:6" s="2" customFormat="1">
      <c r="D523" s="83"/>
      <c r="E523" s="83"/>
      <c r="F523" s="83"/>
    </row>
    <row r="524" spans="4:6" s="2" customFormat="1">
      <c r="D524" s="83"/>
      <c r="E524" s="83"/>
      <c r="F524" s="83"/>
    </row>
    <row r="525" spans="4:6" s="2" customFormat="1">
      <c r="D525" s="83"/>
      <c r="E525" s="83"/>
      <c r="F525" s="83"/>
    </row>
    <row r="526" spans="4:6" s="2" customFormat="1">
      <c r="D526" s="83"/>
      <c r="E526" s="83"/>
      <c r="F526" s="83"/>
    </row>
    <row r="527" spans="4:6" s="2" customFormat="1">
      <c r="D527" s="83"/>
      <c r="E527" s="83"/>
      <c r="F527" s="83"/>
    </row>
    <row r="528" spans="4:6" s="2" customFormat="1">
      <c r="D528" s="83"/>
      <c r="E528" s="83"/>
      <c r="F528" s="83"/>
    </row>
    <row r="529" spans="4:6" s="2" customFormat="1">
      <c r="D529" s="83"/>
      <c r="E529" s="83"/>
      <c r="F529" s="83"/>
    </row>
    <row r="530" spans="4:6" s="2" customFormat="1">
      <c r="D530" s="83"/>
      <c r="E530" s="83"/>
      <c r="F530" s="83"/>
    </row>
    <row r="531" spans="4:6" s="2" customFormat="1">
      <c r="D531" s="83"/>
      <c r="E531" s="83"/>
      <c r="F531" s="83"/>
    </row>
    <row r="532" spans="4:6" s="2" customFormat="1">
      <c r="D532" s="83"/>
      <c r="E532" s="83"/>
      <c r="F532" s="83"/>
    </row>
    <row r="533" spans="4:6" s="2" customFormat="1">
      <c r="D533" s="83"/>
      <c r="E533" s="83"/>
      <c r="F533" s="83"/>
    </row>
    <row r="534" spans="4:6" s="2" customFormat="1">
      <c r="D534" s="83"/>
      <c r="E534" s="83"/>
      <c r="F534" s="83"/>
    </row>
    <row r="535" spans="4:6" s="2" customFormat="1">
      <c r="D535" s="83"/>
      <c r="E535" s="83"/>
      <c r="F535" s="83"/>
    </row>
    <row r="536" spans="4:6" s="2" customFormat="1">
      <c r="D536" s="83"/>
      <c r="E536" s="83"/>
      <c r="F536" s="83"/>
    </row>
    <row r="537" spans="4:6" s="2" customFormat="1">
      <c r="D537" s="83"/>
      <c r="E537" s="83"/>
      <c r="F537" s="83"/>
    </row>
    <row r="538" spans="4:6" s="2" customFormat="1">
      <c r="D538" s="83"/>
      <c r="E538" s="83"/>
      <c r="F538" s="83"/>
    </row>
    <row r="539" spans="4:6" s="2" customFormat="1">
      <c r="D539" s="83"/>
      <c r="E539" s="83"/>
      <c r="F539" s="83"/>
    </row>
    <row r="540" spans="4:6" s="2" customFormat="1">
      <c r="D540" s="83"/>
      <c r="E540" s="83"/>
      <c r="F540" s="83"/>
    </row>
    <row r="541" spans="4:6" s="2" customFormat="1">
      <c r="D541" s="83"/>
      <c r="E541" s="83"/>
      <c r="F541" s="83"/>
    </row>
    <row r="542" spans="4:6" s="2" customFormat="1">
      <c r="D542" s="83"/>
      <c r="E542" s="83"/>
      <c r="F542" s="83"/>
    </row>
    <row r="543" spans="4:6" s="2" customFormat="1">
      <c r="D543" s="83"/>
      <c r="E543" s="83"/>
      <c r="F543" s="83"/>
    </row>
    <row r="544" spans="4:6" s="2" customFormat="1">
      <c r="D544" s="83"/>
      <c r="E544" s="83"/>
      <c r="F544" s="83"/>
    </row>
    <row r="545" spans="4:6" s="2" customFormat="1">
      <c r="D545" s="83"/>
      <c r="E545" s="83"/>
      <c r="F545" s="83"/>
    </row>
    <row r="546" spans="4:6" s="2" customFormat="1">
      <c r="D546" s="83"/>
      <c r="E546" s="83"/>
      <c r="F546" s="83"/>
    </row>
    <row r="547" spans="4:6" s="2" customFormat="1">
      <c r="D547" s="83"/>
      <c r="E547" s="83"/>
      <c r="F547" s="83"/>
    </row>
    <row r="548" spans="4:6" s="2" customFormat="1">
      <c r="D548" s="83"/>
      <c r="E548" s="83"/>
      <c r="F548" s="83"/>
    </row>
    <row r="549" spans="4:6" s="2" customFormat="1">
      <c r="D549" s="83"/>
      <c r="E549" s="83"/>
      <c r="F549" s="83"/>
    </row>
    <row r="550" spans="4:6" s="2" customFormat="1">
      <c r="D550" s="83"/>
      <c r="E550" s="83"/>
      <c r="F550" s="83"/>
    </row>
    <row r="551" spans="4:6" s="2" customFormat="1">
      <c r="D551" s="83"/>
      <c r="E551" s="83"/>
      <c r="F551" s="83"/>
    </row>
    <row r="552" spans="4:6" s="2" customFormat="1">
      <c r="D552" s="83"/>
      <c r="E552" s="83"/>
      <c r="F552" s="83"/>
    </row>
    <row r="553" spans="4:6" s="2" customFormat="1">
      <c r="D553" s="83"/>
      <c r="E553" s="83"/>
      <c r="F553" s="83"/>
    </row>
    <row r="554" spans="4:6" s="2" customFormat="1">
      <c r="D554" s="83"/>
      <c r="E554" s="83"/>
      <c r="F554" s="83"/>
    </row>
    <row r="555" spans="4:6" s="2" customFormat="1">
      <c r="D555" s="83"/>
      <c r="E555" s="83"/>
      <c r="F555" s="83"/>
    </row>
    <row r="556" spans="4:6" s="2" customFormat="1">
      <c r="D556" s="83"/>
      <c r="E556" s="83"/>
      <c r="F556" s="83"/>
    </row>
    <row r="557" spans="4:6" s="2" customFormat="1">
      <c r="D557" s="83"/>
      <c r="E557" s="83"/>
      <c r="F557" s="83"/>
    </row>
    <row r="558" spans="4:6" s="2" customFormat="1">
      <c r="D558" s="83"/>
      <c r="E558" s="83"/>
      <c r="F558" s="83"/>
    </row>
    <row r="559" spans="4:6" s="2" customFormat="1">
      <c r="D559" s="83"/>
      <c r="E559" s="83"/>
      <c r="F559" s="83"/>
    </row>
    <row r="560" spans="4:6" s="2" customFormat="1">
      <c r="D560" s="83"/>
      <c r="E560" s="83"/>
      <c r="F560" s="83"/>
    </row>
    <row r="561" spans="4:6" s="2" customFormat="1">
      <c r="D561" s="83"/>
      <c r="E561" s="83"/>
      <c r="F561" s="83"/>
    </row>
    <row r="562" spans="4:6" s="2" customFormat="1">
      <c r="D562" s="83"/>
      <c r="E562" s="83"/>
      <c r="F562" s="83"/>
    </row>
    <row r="563" spans="4:6" s="2" customFormat="1">
      <c r="D563" s="83"/>
      <c r="E563" s="83"/>
      <c r="F563" s="83"/>
    </row>
    <row r="564" spans="4:6" s="2" customFormat="1">
      <c r="D564" s="83"/>
      <c r="E564" s="83"/>
      <c r="F564" s="83"/>
    </row>
    <row r="565" spans="4:6" s="2" customFormat="1">
      <c r="D565" s="83"/>
      <c r="E565" s="83"/>
      <c r="F565" s="83"/>
    </row>
    <row r="566" spans="4:6" s="2" customFormat="1">
      <c r="D566" s="83"/>
      <c r="E566" s="83"/>
      <c r="F566" s="83"/>
    </row>
    <row r="567" spans="4:6" s="2" customFormat="1">
      <c r="D567" s="83"/>
      <c r="E567" s="83"/>
      <c r="F567" s="83"/>
    </row>
    <row r="568" spans="4:6" s="2" customFormat="1">
      <c r="D568" s="83"/>
      <c r="E568" s="83"/>
      <c r="F568" s="83"/>
    </row>
    <row r="569" spans="4:6" s="2" customFormat="1">
      <c r="D569" s="83"/>
      <c r="E569" s="83"/>
      <c r="F569" s="83"/>
    </row>
    <row r="570" spans="4:6" s="2" customFormat="1">
      <c r="D570" s="83"/>
      <c r="E570" s="83"/>
      <c r="F570" s="83"/>
    </row>
    <row r="571" spans="4:6" s="2" customFormat="1">
      <c r="D571" s="83"/>
      <c r="E571" s="83"/>
      <c r="F571" s="83"/>
    </row>
    <row r="572" spans="4:6" s="2" customFormat="1">
      <c r="D572" s="83"/>
      <c r="E572" s="83"/>
      <c r="F572" s="83"/>
    </row>
    <row r="573" spans="4:6" s="2" customFormat="1">
      <c r="D573" s="83"/>
      <c r="E573" s="83"/>
      <c r="F573" s="83"/>
    </row>
    <row r="574" spans="4:6" s="2" customFormat="1">
      <c r="D574" s="83"/>
      <c r="E574" s="83"/>
      <c r="F574" s="83"/>
    </row>
    <row r="575" spans="4:6" s="2" customFormat="1">
      <c r="D575" s="83"/>
      <c r="E575" s="83"/>
      <c r="F575" s="83"/>
    </row>
    <row r="576" spans="4:6" s="2" customFormat="1">
      <c r="D576" s="83"/>
      <c r="E576" s="83"/>
      <c r="F576" s="83"/>
    </row>
    <row r="577" spans="4:6" s="2" customFormat="1">
      <c r="D577" s="83"/>
      <c r="E577" s="83"/>
      <c r="F577" s="83"/>
    </row>
    <row r="578" spans="4:6" s="2" customFormat="1">
      <c r="D578" s="83"/>
      <c r="E578" s="83"/>
      <c r="F578" s="83"/>
    </row>
    <row r="579" spans="4:6" s="2" customFormat="1">
      <c r="D579" s="83"/>
      <c r="E579" s="83"/>
      <c r="F579" s="83"/>
    </row>
    <row r="580" spans="4:6" s="2" customFormat="1">
      <c r="D580" s="83"/>
      <c r="E580" s="83"/>
      <c r="F580" s="83"/>
    </row>
    <row r="581" spans="4:6" s="2" customFormat="1">
      <c r="D581" s="83"/>
      <c r="E581" s="83"/>
      <c r="F581" s="83"/>
    </row>
    <row r="582" spans="4:6" s="2" customFormat="1">
      <c r="D582" s="83"/>
      <c r="E582" s="83"/>
      <c r="F582" s="83"/>
    </row>
    <row r="583" spans="4:6" s="2" customFormat="1">
      <c r="D583" s="83"/>
      <c r="E583" s="83"/>
      <c r="F583" s="83"/>
    </row>
    <row r="584" spans="4:6" s="2" customFormat="1">
      <c r="D584" s="83"/>
      <c r="E584" s="83"/>
      <c r="F584" s="83"/>
    </row>
    <row r="585" spans="4:6" s="2" customFormat="1">
      <c r="D585" s="83"/>
      <c r="E585" s="83"/>
      <c r="F585" s="83"/>
    </row>
    <row r="586" spans="4:6" s="2" customFormat="1">
      <c r="D586" s="83"/>
      <c r="E586" s="83"/>
      <c r="F586" s="83"/>
    </row>
    <row r="587" spans="4:6" s="2" customFormat="1">
      <c r="D587" s="83"/>
      <c r="E587" s="83"/>
      <c r="F587" s="83"/>
    </row>
    <row r="588" spans="4:6" s="2" customFormat="1">
      <c r="D588" s="83"/>
      <c r="E588" s="83"/>
      <c r="F588" s="83"/>
    </row>
    <row r="589" spans="4:6" s="2" customFormat="1">
      <c r="D589" s="83"/>
      <c r="E589" s="83"/>
      <c r="F589" s="83"/>
    </row>
    <row r="590" spans="4:6" s="2" customFormat="1">
      <c r="D590" s="83"/>
      <c r="E590" s="83"/>
      <c r="F590" s="83"/>
    </row>
    <row r="591" spans="4:6" s="2" customFormat="1">
      <c r="D591" s="83"/>
      <c r="E591" s="83"/>
      <c r="F591" s="83"/>
    </row>
    <row r="592" spans="4:6" s="2" customFormat="1">
      <c r="D592" s="83"/>
      <c r="E592" s="83"/>
      <c r="F592" s="83"/>
    </row>
    <row r="593" spans="4:6" s="2" customFormat="1">
      <c r="D593" s="83"/>
      <c r="E593" s="83"/>
      <c r="F593" s="83"/>
    </row>
    <row r="594" spans="4:6" s="2" customFormat="1">
      <c r="D594" s="83"/>
      <c r="E594" s="83"/>
      <c r="F594" s="83"/>
    </row>
    <row r="595" spans="4:6" s="2" customFormat="1">
      <c r="D595" s="83"/>
      <c r="E595" s="83"/>
      <c r="F595" s="83"/>
    </row>
    <row r="596" spans="4:6" s="2" customFormat="1">
      <c r="D596" s="83"/>
      <c r="E596" s="83"/>
      <c r="F596" s="83"/>
    </row>
    <row r="597" spans="4:6" s="2" customFormat="1">
      <c r="D597" s="83"/>
      <c r="E597" s="83"/>
      <c r="F597" s="83"/>
    </row>
    <row r="598" spans="4:6" s="2" customFormat="1">
      <c r="D598" s="83"/>
      <c r="E598" s="83"/>
      <c r="F598" s="83"/>
    </row>
    <row r="599" spans="4:6" s="2" customFormat="1">
      <c r="D599" s="83"/>
      <c r="E599" s="83"/>
      <c r="F599" s="83"/>
    </row>
    <row r="600" spans="4:6" s="2" customFormat="1">
      <c r="D600" s="83"/>
      <c r="E600" s="83"/>
      <c r="F600" s="83"/>
    </row>
    <row r="601" spans="4:6" s="2" customFormat="1">
      <c r="D601" s="83"/>
      <c r="E601" s="83"/>
      <c r="F601" s="83"/>
    </row>
    <row r="602" spans="4:6" s="2" customFormat="1">
      <c r="D602" s="83"/>
      <c r="E602" s="83"/>
      <c r="F602" s="83"/>
    </row>
    <row r="603" spans="4:6" s="2" customFormat="1">
      <c r="D603" s="83"/>
      <c r="E603" s="83"/>
      <c r="F603" s="83"/>
    </row>
    <row r="604" spans="4:6" s="2" customFormat="1">
      <c r="D604" s="83"/>
      <c r="E604" s="83"/>
      <c r="F604" s="83"/>
    </row>
    <row r="605" spans="4:6" s="2" customFormat="1">
      <c r="D605" s="83"/>
      <c r="E605" s="83"/>
      <c r="F605" s="83"/>
    </row>
    <row r="606" spans="4:6" s="2" customFormat="1">
      <c r="D606" s="83"/>
      <c r="E606" s="83"/>
      <c r="F606" s="83"/>
    </row>
    <row r="607" spans="4:6" s="2" customFormat="1">
      <c r="D607" s="83"/>
      <c r="E607" s="83"/>
      <c r="F607" s="83"/>
    </row>
    <row r="608" spans="4:6" s="2" customFormat="1">
      <c r="D608" s="83"/>
      <c r="E608" s="83"/>
      <c r="F608" s="83"/>
    </row>
    <row r="609" spans="4:6" s="2" customFormat="1">
      <c r="D609" s="83"/>
      <c r="E609" s="83"/>
      <c r="F609" s="83"/>
    </row>
    <row r="610" spans="4:6" s="2" customFormat="1">
      <c r="D610" s="83"/>
      <c r="E610" s="83"/>
      <c r="F610" s="83"/>
    </row>
    <row r="611" spans="4:6" s="2" customFormat="1">
      <c r="D611" s="83"/>
      <c r="E611" s="83"/>
      <c r="F611" s="83"/>
    </row>
    <row r="612" spans="4:6" s="2" customFormat="1">
      <c r="D612" s="83"/>
      <c r="E612" s="83"/>
      <c r="F612" s="83"/>
    </row>
    <row r="613" spans="4:6" s="2" customFormat="1">
      <c r="D613" s="83"/>
      <c r="E613" s="83"/>
      <c r="F613" s="83"/>
    </row>
    <row r="614" spans="4:6" s="2" customFormat="1">
      <c r="D614" s="83"/>
      <c r="E614" s="83"/>
      <c r="F614" s="83"/>
    </row>
    <row r="615" spans="4:6" s="2" customFormat="1">
      <c r="D615" s="83"/>
      <c r="E615" s="83"/>
      <c r="F615" s="83"/>
    </row>
    <row r="616" spans="4:6" s="2" customFormat="1">
      <c r="D616" s="83"/>
      <c r="E616" s="83"/>
      <c r="F616" s="83"/>
    </row>
    <row r="617" spans="4:6" s="2" customFormat="1">
      <c r="D617" s="83"/>
      <c r="E617" s="83"/>
      <c r="F617" s="83"/>
    </row>
    <row r="618" spans="4:6" s="2" customFormat="1">
      <c r="D618" s="83"/>
      <c r="E618" s="83"/>
      <c r="F618" s="83"/>
    </row>
    <row r="619" spans="4:6" s="2" customFormat="1">
      <c r="D619" s="83"/>
      <c r="E619" s="83"/>
      <c r="F619" s="83"/>
    </row>
    <row r="620" spans="4:6" s="2" customFormat="1">
      <c r="D620" s="83"/>
      <c r="E620" s="83"/>
      <c r="F620" s="83"/>
    </row>
    <row r="621" spans="4:6" s="2" customFormat="1">
      <c r="D621" s="83"/>
      <c r="E621" s="83"/>
      <c r="F621" s="83"/>
    </row>
    <row r="622" spans="4:6" s="2" customFormat="1">
      <c r="D622" s="83"/>
      <c r="E622" s="83"/>
      <c r="F622" s="83"/>
    </row>
    <row r="623" spans="4:6" s="2" customFormat="1">
      <c r="D623" s="83"/>
      <c r="E623" s="83"/>
      <c r="F623" s="83"/>
    </row>
    <row r="624" spans="4:6" s="2" customFormat="1">
      <c r="D624" s="83"/>
      <c r="E624" s="83"/>
      <c r="F624" s="83"/>
    </row>
    <row r="625" spans="4:6" s="2" customFormat="1">
      <c r="D625" s="83"/>
      <c r="E625" s="83"/>
      <c r="F625" s="83"/>
    </row>
    <row r="626" spans="4:6" s="2" customFormat="1">
      <c r="D626" s="83"/>
      <c r="E626" s="83"/>
      <c r="F626" s="83"/>
    </row>
    <row r="627" spans="4:6" s="2" customFormat="1">
      <c r="D627" s="83"/>
      <c r="E627" s="83"/>
      <c r="F627" s="83"/>
    </row>
    <row r="628" spans="4:6" s="2" customFormat="1">
      <c r="D628" s="83"/>
      <c r="E628" s="83"/>
      <c r="F628" s="83"/>
    </row>
    <row r="629" spans="4:6" s="2" customFormat="1">
      <c r="D629" s="83"/>
      <c r="E629" s="83"/>
      <c r="F629" s="83"/>
    </row>
    <row r="630" spans="4:6" s="2" customFormat="1">
      <c r="D630" s="83"/>
      <c r="E630" s="83"/>
      <c r="F630" s="83"/>
    </row>
    <row r="631" spans="4:6" s="2" customFormat="1">
      <c r="D631" s="83"/>
      <c r="E631" s="83"/>
      <c r="F631" s="83"/>
    </row>
    <row r="632" spans="4:6" s="2" customFormat="1">
      <c r="D632" s="83"/>
      <c r="E632" s="83"/>
      <c r="F632" s="83"/>
    </row>
    <row r="633" spans="4:6" s="2" customFormat="1">
      <c r="D633" s="83"/>
      <c r="E633" s="83"/>
      <c r="F633" s="83"/>
    </row>
    <row r="634" spans="4:6" s="2" customFormat="1">
      <c r="D634" s="83"/>
      <c r="E634" s="83"/>
      <c r="F634" s="83"/>
    </row>
    <row r="635" spans="4:6" s="2" customFormat="1">
      <c r="D635" s="83"/>
      <c r="E635" s="83"/>
      <c r="F635" s="83"/>
    </row>
    <row r="636" spans="4:6" s="2" customFormat="1">
      <c r="D636" s="83"/>
      <c r="E636" s="83"/>
      <c r="F636" s="83"/>
    </row>
    <row r="637" spans="4:6" s="2" customFormat="1">
      <c r="D637" s="83"/>
      <c r="E637" s="83"/>
      <c r="F637" s="83"/>
    </row>
    <row r="638" spans="4:6" s="2" customFormat="1">
      <c r="D638" s="83"/>
      <c r="E638" s="83"/>
      <c r="F638" s="83"/>
    </row>
    <row r="639" spans="4:6" s="2" customFormat="1">
      <c r="D639" s="83"/>
      <c r="E639" s="83"/>
      <c r="F639" s="83"/>
    </row>
    <row r="640" spans="4:6" s="2" customFormat="1">
      <c r="D640" s="83"/>
      <c r="E640" s="83"/>
      <c r="F640" s="83"/>
    </row>
    <row r="641" spans="4:6" s="2" customFormat="1">
      <c r="D641" s="83"/>
      <c r="E641" s="83"/>
      <c r="F641" s="83"/>
    </row>
    <row r="642" spans="4:6" s="2" customFormat="1">
      <c r="D642" s="83"/>
      <c r="E642" s="83"/>
      <c r="F642" s="83"/>
    </row>
    <row r="643" spans="4:6" s="2" customFormat="1">
      <c r="D643" s="83"/>
      <c r="E643" s="83"/>
      <c r="F643" s="83"/>
    </row>
    <row r="644" spans="4:6" s="2" customFormat="1">
      <c r="D644" s="83"/>
      <c r="E644" s="83"/>
      <c r="F644" s="83"/>
    </row>
    <row r="645" spans="4:6" s="2" customFormat="1">
      <c r="D645" s="83"/>
      <c r="E645" s="83"/>
      <c r="F645" s="83"/>
    </row>
    <row r="646" spans="4:6" s="2" customFormat="1">
      <c r="D646" s="83"/>
      <c r="E646" s="83"/>
      <c r="F646" s="83"/>
    </row>
    <row r="647" spans="4:6" s="2" customFormat="1">
      <c r="D647" s="83"/>
      <c r="E647" s="83"/>
      <c r="F647" s="83"/>
    </row>
    <row r="648" spans="4:6" s="2" customFormat="1">
      <c r="D648" s="83"/>
      <c r="E648" s="83"/>
      <c r="F648" s="83"/>
    </row>
    <row r="649" spans="4:6" s="2" customFormat="1">
      <c r="D649" s="83"/>
      <c r="E649" s="83"/>
      <c r="F649" s="83"/>
    </row>
    <row r="650" spans="4:6" s="2" customFormat="1">
      <c r="D650" s="83"/>
      <c r="E650" s="83"/>
      <c r="F650" s="83"/>
    </row>
    <row r="651" spans="4:6" s="2" customFormat="1">
      <c r="D651" s="83"/>
      <c r="E651" s="83"/>
      <c r="F651" s="83"/>
    </row>
    <row r="652" spans="4:6" s="2" customFormat="1">
      <c r="D652" s="83"/>
      <c r="E652" s="83"/>
      <c r="F652" s="83"/>
    </row>
    <row r="653" spans="4:6" s="2" customFormat="1">
      <c r="D653" s="83"/>
      <c r="E653" s="83"/>
      <c r="F653" s="83"/>
    </row>
    <row r="654" spans="4:6" s="2" customFormat="1">
      <c r="D654" s="83"/>
      <c r="E654" s="83"/>
      <c r="F654" s="83"/>
    </row>
    <row r="655" spans="4:6" s="2" customFormat="1">
      <c r="D655" s="83"/>
      <c r="E655" s="83"/>
      <c r="F655" s="83"/>
    </row>
    <row r="656" spans="4:6" s="2" customFormat="1">
      <c r="D656" s="83"/>
      <c r="E656" s="83"/>
      <c r="F656" s="83"/>
    </row>
    <row r="657" spans="4:6" s="2" customFormat="1">
      <c r="D657" s="83"/>
      <c r="E657" s="83"/>
      <c r="F657" s="83"/>
    </row>
    <row r="658" spans="4:6" s="2" customFormat="1">
      <c r="D658" s="83"/>
      <c r="E658" s="83"/>
      <c r="F658" s="83"/>
    </row>
    <row r="659" spans="4:6" s="2" customFormat="1">
      <c r="D659" s="83"/>
      <c r="E659" s="83"/>
      <c r="F659" s="83"/>
    </row>
    <row r="660" spans="4:6" s="2" customFormat="1">
      <c r="D660" s="83"/>
      <c r="E660" s="83"/>
      <c r="F660" s="83"/>
    </row>
    <row r="661" spans="4:6" s="2" customFormat="1">
      <c r="D661" s="83"/>
      <c r="E661" s="83"/>
      <c r="F661" s="83"/>
    </row>
    <row r="662" spans="4:6" s="2" customFormat="1">
      <c r="D662" s="83"/>
      <c r="E662" s="83"/>
      <c r="F662" s="83"/>
    </row>
    <row r="663" spans="4:6" s="2" customFormat="1">
      <c r="D663" s="83"/>
      <c r="E663" s="83"/>
      <c r="F663" s="83"/>
    </row>
    <row r="664" spans="4:6" s="2" customFormat="1">
      <c r="D664" s="83"/>
      <c r="E664" s="83"/>
      <c r="F664" s="83"/>
    </row>
    <row r="665" spans="4:6" s="2" customFormat="1">
      <c r="D665" s="83"/>
      <c r="E665" s="83"/>
      <c r="F665" s="83"/>
    </row>
    <row r="666" spans="4:6" s="2" customFormat="1">
      <c r="D666" s="83"/>
      <c r="E666" s="83"/>
      <c r="F666" s="83"/>
    </row>
    <row r="667" spans="4:6" s="2" customFormat="1">
      <c r="D667" s="83"/>
      <c r="E667" s="83"/>
      <c r="F667" s="83"/>
    </row>
    <row r="668" spans="4:6" s="2" customFormat="1">
      <c r="D668" s="83"/>
      <c r="E668" s="83"/>
      <c r="F668" s="83"/>
    </row>
    <row r="669" spans="4:6" s="2" customFormat="1">
      <c r="D669" s="83"/>
      <c r="E669" s="83"/>
      <c r="F669" s="83"/>
    </row>
    <row r="670" spans="4:6" s="2" customFormat="1">
      <c r="D670" s="83"/>
      <c r="E670" s="83"/>
      <c r="F670" s="83"/>
    </row>
    <row r="671" spans="4:6" s="2" customFormat="1">
      <c r="D671" s="83"/>
      <c r="E671" s="83"/>
      <c r="F671" s="83"/>
    </row>
    <row r="672" spans="4:6" s="2" customFormat="1">
      <c r="D672" s="83"/>
      <c r="E672" s="83"/>
      <c r="F672" s="83"/>
    </row>
    <row r="673" spans="4:6" s="2" customFormat="1">
      <c r="D673" s="83"/>
      <c r="E673" s="83"/>
      <c r="F673" s="83"/>
    </row>
    <row r="674" spans="4:6" s="2" customFormat="1">
      <c r="D674" s="83"/>
      <c r="E674" s="83"/>
      <c r="F674" s="83"/>
    </row>
    <row r="675" spans="4:6" s="2" customFormat="1">
      <c r="D675" s="83"/>
      <c r="E675" s="83"/>
      <c r="F675" s="83"/>
    </row>
    <row r="676" spans="4:6" s="2" customFormat="1">
      <c r="D676" s="83"/>
      <c r="E676" s="83"/>
      <c r="F676" s="83"/>
    </row>
    <row r="677" spans="4:6" s="2" customFormat="1">
      <c r="D677" s="83"/>
      <c r="E677" s="83"/>
      <c r="F677" s="83"/>
    </row>
    <row r="678" spans="4:6" s="2" customFormat="1">
      <c r="D678" s="83"/>
      <c r="E678" s="83"/>
      <c r="F678" s="83"/>
    </row>
    <row r="679" spans="4:6" s="2" customFormat="1">
      <c r="D679" s="83"/>
      <c r="E679" s="83"/>
      <c r="F679" s="83"/>
    </row>
    <row r="680" spans="4:6" s="2" customFormat="1">
      <c r="D680" s="83"/>
      <c r="E680" s="83"/>
      <c r="F680" s="83"/>
    </row>
    <row r="681" spans="4:6" s="2" customFormat="1">
      <c r="D681" s="83"/>
      <c r="E681" s="83"/>
      <c r="F681" s="83"/>
    </row>
    <row r="682" spans="4:6" s="2" customFormat="1">
      <c r="D682" s="83"/>
      <c r="E682" s="83"/>
      <c r="F682" s="83"/>
    </row>
    <row r="683" spans="4:6" s="2" customFormat="1">
      <c r="D683" s="83"/>
      <c r="E683" s="83"/>
      <c r="F683" s="83"/>
    </row>
    <row r="684" spans="4:6" s="2" customFormat="1">
      <c r="D684" s="83"/>
      <c r="E684" s="83"/>
      <c r="F684" s="83"/>
    </row>
    <row r="685" spans="4:6" s="2" customFormat="1">
      <c r="D685" s="83"/>
      <c r="E685" s="83"/>
      <c r="F685" s="83"/>
    </row>
    <row r="686" spans="4:6" s="2" customFormat="1">
      <c r="D686" s="83"/>
      <c r="E686" s="83"/>
      <c r="F686" s="83"/>
    </row>
    <row r="687" spans="4:6" s="2" customFormat="1">
      <c r="D687" s="83"/>
      <c r="E687" s="83"/>
      <c r="F687" s="83"/>
    </row>
    <row r="688" spans="4:6" s="2" customFormat="1">
      <c r="D688" s="83"/>
      <c r="E688" s="83"/>
      <c r="F688" s="83"/>
    </row>
    <row r="689" spans="4:6" s="2" customFormat="1">
      <c r="D689" s="83"/>
      <c r="E689" s="83"/>
      <c r="F689" s="83"/>
    </row>
    <row r="690" spans="4:6" s="2" customFormat="1">
      <c r="D690" s="83"/>
      <c r="E690" s="83"/>
      <c r="F690" s="83"/>
    </row>
    <row r="691" spans="4:6" s="2" customFormat="1">
      <c r="D691" s="83"/>
      <c r="E691" s="83"/>
      <c r="F691" s="83"/>
    </row>
    <row r="692" spans="4:6" s="2" customFormat="1">
      <c r="D692" s="83"/>
      <c r="E692" s="83"/>
      <c r="F692" s="83"/>
    </row>
    <row r="693" spans="4:6" s="2" customFormat="1">
      <c r="D693" s="83"/>
      <c r="E693" s="83"/>
      <c r="F693" s="83"/>
    </row>
    <row r="694" spans="4:6">
      <c r="D694" s="83"/>
    </row>
    <row r="695" spans="4:6">
      <c r="D695" s="83"/>
    </row>
    <row r="696" spans="4:6">
      <c r="D696" s="83"/>
    </row>
    <row r="697" spans="4:6">
      <c r="D697" s="83"/>
    </row>
    <row r="698" spans="4:6">
      <c r="D698" s="83"/>
    </row>
    <row r="699" spans="4:6">
      <c r="D699" s="83"/>
    </row>
    <row r="700" spans="4:6">
      <c r="D700" s="83"/>
    </row>
    <row r="701" spans="4:6">
      <c r="D701" s="83"/>
    </row>
    <row r="702" spans="4:6">
      <c r="D702" s="83"/>
    </row>
    <row r="703" spans="4:6">
      <c r="D703" s="83"/>
    </row>
    <row r="704" spans="4:6">
      <c r="D704" s="83"/>
    </row>
    <row r="705" spans="4:4">
      <c r="D705" s="83"/>
    </row>
    <row r="706" spans="4:4">
      <c r="D706" s="83"/>
    </row>
    <row r="707" spans="4:4">
      <c r="D707" s="83"/>
    </row>
    <row r="708" spans="4:4">
      <c r="D708" s="83"/>
    </row>
    <row r="709" spans="4:4">
      <c r="D709" s="83"/>
    </row>
    <row r="710" spans="4:4">
      <c r="D710" s="83"/>
    </row>
    <row r="711" spans="4:4">
      <c r="D711" s="83"/>
    </row>
    <row r="712" spans="4:4">
      <c r="D712" s="83"/>
    </row>
    <row r="713" spans="4:4">
      <c r="D713" s="83"/>
    </row>
    <row r="714" spans="4:4">
      <c r="D714" s="83"/>
    </row>
    <row r="715" spans="4:4">
      <c r="D715" s="83"/>
    </row>
    <row r="716" spans="4:4">
      <c r="D716" s="83"/>
    </row>
    <row r="717" spans="4:4">
      <c r="D717" s="83"/>
    </row>
    <row r="718" spans="4:4">
      <c r="D718" s="83"/>
    </row>
    <row r="719" spans="4:4">
      <c r="D719" s="83"/>
    </row>
    <row r="720" spans="4:4">
      <c r="D720" s="83"/>
    </row>
    <row r="721" spans="4:4">
      <c r="D721" s="83"/>
    </row>
    <row r="722" spans="4:4">
      <c r="D722" s="83"/>
    </row>
    <row r="723" spans="4:4">
      <c r="D723" s="83"/>
    </row>
    <row r="724" spans="4:4">
      <c r="D724" s="83"/>
    </row>
    <row r="725" spans="4:4">
      <c r="D725" s="83"/>
    </row>
    <row r="726" spans="4:4">
      <c r="D726" s="83"/>
    </row>
    <row r="727" spans="4:4">
      <c r="D727" s="83"/>
    </row>
    <row r="728" spans="4:4">
      <c r="D728" s="83"/>
    </row>
    <row r="729" spans="4:4">
      <c r="D729" s="83"/>
    </row>
    <row r="730" spans="4:4">
      <c r="D730" s="83"/>
    </row>
    <row r="731" spans="4:4">
      <c r="D731" s="83"/>
    </row>
    <row r="732" spans="4:4">
      <c r="D732" s="83"/>
    </row>
    <row r="733" spans="4:4">
      <c r="D733" s="83"/>
    </row>
    <row r="734" spans="4:4">
      <c r="D734" s="83"/>
    </row>
    <row r="735" spans="4:4">
      <c r="D735" s="83"/>
    </row>
    <row r="736" spans="4:4">
      <c r="D736" s="83"/>
    </row>
    <row r="737" spans="4:4">
      <c r="D737" s="83"/>
    </row>
    <row r="738" spans="4:4">
      <c r="D738" s="83"/>
    </row>
    <row r="739" spans="4:4">
      <c r="D739" s="83"/>
    </row>
    <row r="740" spans="4:4">
      <c r="D740" s="83"/>
    </row>
    <row r="741" spans="4:4">
      <c r="D741" s="83"/>
    </row>
    <row r="742" spans="4:4">
      <c r="D742" s="83"/>
    </row>
    <row r="743" spans="4:4">
      <c r="D743" s="83"/>
    </row>
    <row r="744" spans="4:4">
      <c r="D744" s="83"/>
    </row>
    <row r="745" spans="4:4">
      <c r="D745" s="83"/>
    </row>
    <row r="746" spans="4:4">
      <c r="D746" s="83"/>
    </row>
    <row r="747" spans="4:4">
      <c r="D747" s="83"/>
    </row>
    <row r="748" spans="4:4">
      <c r="D748" s="83"/>
    </row>
    <row r="749" spans="4:4">
      <c r="D749" s="83"/>
    </row>
    <row r="750" spans="4:4">
      <c r="D750" s="83"/>
    </row>
  </sheetData>
  <sheetProtection algorithmName="SHA-512" hashValue="0bwsDJ2MpfM9Nf69jOwrLDaMOWKJMFE1KjYEH6K2WwGBbPhN9DvAUEunFlpNuJyqQREubzgYbXdA4mB0gPhpRQ==" saltValue="CzsaBkf+qinkPtxXVNhmNg==" spinCount="100000" sheet="1" objects="1" scenarios="1"/>
  <mergeCells count="3">
    <mergeCell ref="B2:C2"/>
    <mergeCell ref="B56:C56"/>
    <mergeCell ref="E21:E29"/>
  </mergeCells>
  <conditionalFormatting sqref="E76">
    <cfRule type="expression" dxfId="0" priority="1">
      <formula>$C$76&lt;0</formula>
    </cfRule>
  </conditionalFormatting>
  <dataValidations count="1">
    <dataValidation type="list" allowBlank="1" showInputMessage="1" showErrorMessage="1" sqref="C11 C13 C79 C85 C87 C93" xr:uid="{00000000-0002-0000-0100-000000000000}">
      <formula1>"Ja,Nei"</formula1>
    </dataValidation>
  </dataValidations>
  <hyperlinks>
    <hyperlink ref="C80" r:id="rId1" xr:uid="{00000000-0004-0000-0100-000000000000}"/>
    <hyperlink ref="C88" r:id="rId2" xr:uid="{00000000-0004-0000-0100-000001000000}"/>
  </hyperlinks>
  <pageMargins left="0.7" right="0.7" top="0.78740157499999996" bottom="0.78740157499999996" header="0.3" footer="0.3"/>
  <pageSetup scale="65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>
    <pageSetUpPr fitToPage="1"/>
  </sheetPr>
  <dimension ref="A1:HV702"/>
  <sheetViews>
    <sheetView workbookViewId="0">
      <selection activeCell="B2" sqref="B2:C2"/>
    </sheetView>
  </sheetViews>
  <sheetFormatPr baseColWidth="10" defaultColWidth="11.42578125" defaultRowHeight="12.75"/>
  <cols>
    <col min="1" max="1" width="1.7109375" style="2" customWidth="1"/>
    <col min="2" max="2" width="97.28515625" style="4" customWidth="1"/>
    <col min="3" max="3" width="27.28515625" style="4" customWidth="1"/>
    <col min="4" max="4" width="1.42578125" style="4" customWidth="1"/>
    <col min="5" max="5" width="11.42578125" style="2"/>
    <col min="6" max="6" width="36" style="2" customWidth="1"/>
    <col min="7" max="230" width="11.42578125" style="2"/>
    <col min="231" max="16384" width="11.42578125" style="4"/>
  </cols>
  <sheetData>
    <row r="1" spans="1:230" ht="26.25">
      <c r="B1" s="14" t="s">
        <v>68</v>
      </c>
      <c r="C1" s="2"/>
      <c r="D1" s="3"/>
      <c r="O1" s="11" t="s">
        <v>35</v>
      </c>
      <c r="P1" s="2">
        <f ca="1">YEAR(NOW())-1</f>
        <v>2025</v>
      </c>
      <c r="Q1" s="2" t="str">
        <f ca="1">O1&amp;P1</f>
        <v>31.12.2025</v>
      </c>
    </row>
    <row r="2" spans="1:230" s="7" customFormat="1" ht="59.45" customHeight="1">
      <c r="A2" s="9"/>
      <c r="B2" s="101" t="s">
        <v>150</v>
      </c>
      <c r="C2" s="102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10" t="s">
        <v>36</v>
      </c>
      <c r="P2" s="2">
        <f ca="1">YEAR(NOW())</f>
        <v>2026</v>
      </c>
      <c r="Q2" s="5" t="str">
        <f ca="1">O2&amp;P2</f>
        <v>30.06.2026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</row>
    <row r="3" spans="1:230" ht="15" customHeight="1">
      <c r="A3" s="6"/>
      <c r="B3" s="6"/>
      <c r="C3" s="6"/>
      <c r="D3" s="6"/>
    </row>
    <row r="4" spans="1:230" ht="15.75">
      <c r="A4" s="6"/>
      <c r="B4" s="15" t="s">
        <v>13</v>
      </c>
      <c r="C4" s="21" t="s">
        <v>3</v>
      </c>
      <c r="D4" s="6"/>
    </row>
    <row r="5" spans="1:230">
      <c r="A5" s="6"/>
      <c r="B5" s="13" t="s">
        <v>14</v>
      </c>
      <c r="C5" s="70"/>
      <c r="D5" s="6"/>
    </row>
    <row r="6" spans="1:230">
      <c r="A6" s="6"/>
      <c r="B6" s="13" t="s">
        <v>15</v>
      </c>
      <c r="C6" s="70"/>
      <c r="D6" s="6"/>
    </row>
    <row r="7" spans="1:230">
      <c r="A7" s="6"/>
      <c r="B7" s="13" t="s">
        <v>16</v>
      </c>
      <c r="C7" s="70"/>
      <c r="D7" s="6"/>
    </row>
    <row r="8" spans="1:230">
      <c r="A8" s="6"/>
      <c r="B8" s="13" t="s">
        <v>39</v>
      </c>
      <c r="C8" s="71">
        <f>SUM(C5:C7)</f>
        <v>0</v>
      </c>
      <c r="D8" s="6"/>
    </row>
    <row r="9" spans="1:230">
      <c r="A9" s="6"/>
      <c r="B9" s="13" t="s">
        <v>17</v>
      </c>
      <c r="C9" s="72">
        <f>C8*0.1</f>
        <v>0</v>
      </c>
      <c r="D9" s="6"/>
    </row>
    <row r="10" spans="1:230" ht="15" customHeight="1">
      <c r="A10" s="6"/>
      <c r="B10" s="62"/>
      <c r="C10" s="73"/>
      <c r="D10" s="6"/>
      <c r="E10" s="8"/>
    </row>
    <row r="11" spans="1:230" ht="24" customHeight="1">
      <c r="A11" s="6"/>
      <c r="B11" s="12" t="s">
        <v>40</v>
      </c>
      <c r="C11" s="69" t="s">
        <v>18</v>
      </c>
      <c r="D11" s="6"/>
      <c r="E11" s="8"/>
    </row>
    <row r="12" spans="1:230" ht="22.5" customHeight="1">
      <c r="A12" s="6"/>
      <c r="B12" s="24" t="s">
        <v>130</v>
      </c>
      <c r="C12" s="74"/>
      <c r="D12" s="6"/>
      <c r="E12" s="8"/>
    </row>
    <row r="13" spans="1:230" s="2" customFormat="1" ht="22.5" customHeight="1">
      <c r="A13" s="6"/>
      <c r="B13" s="24" t="s">
        <v>47</v>
      </c>
      <c r="C13" s="75"/>
      <c r="D13" s="6"/>
      <c r="E13" s="8"/>
    </row>
    <row r="14" spans="1:230" s="2" customFormat="1" ht="15" customHeight="1">
      <c r="A14" s="6"/>
      <c r="B14" s="61"/>
      <c r="C14" s="76"/>
      <c r="D14" s="6"/>
      <c r="E14" s="8"/>
    </row>
    <row r="15" spans="1:230" s="2" customFormat="1" ht="15.75">
      <c r="A15" s="6"/>
      <c r="B15" s="15" t="s">
        <v>19</v>
      </c>
      <c r="C15" s="77" t="s">
        <v>3</v>
      </c>
      <c r="D15" s="6"/>
      <c r="E15" s="8"/>
    </row>
    <row r="16" spans="1:230" s="2" customFormat="1" ht="15">
      <c r="A16" s="6"/>
      <c r="B16" s="18" t="s">
        <v>41</v>
      </c>
      <c r="C16" s="65"/>
      <c r="D16" s="6"/>
      <c r="E16" s="8"/>
    </row>
    <row r="17" spans="1:5" s="2" customFormat="1" ht="15">
      <c r="A17" s="6"/>
      <c r="B17" s="17" t="s">
        <v>42</v>
      </c>
      <c r="C17" s="70"/>
      <c r="D17" s="6"/>
      <c r="E17" s="8"/>
    </row>
    <row r="18" spans="1:5" s="2" customFormat="1">
      <c r="A18" s="6"/>
      <c r="B18" s="17" t="s">
        <v>20</v>
      </c>
      <c r="C18" s="67"/>
      <c r="D18" s="6"/>
    </row>
    <row r="19" spans="1:5" s="2" customFormat="1" ht="15">
      <c r="A19" s="6"/>
      <c r="B19" s="17" t="s">
        <v>21</v>
      </c>
      <c r="C19" s="67"/>
      <c r="D19" s="6"/>
      <c r="E19" s="8"/>
    </row>
    <row r="20" spans="1:5" s="2" customFormat="1" ht="15">
      <c r="A20" s="6"/>
      <c r="B20" s="17" t="s">
        <v>22</v>
      </c>
      <c r="C20" s="67"/>
      <c r="D20" s="6"/>
      <c r="E20" s="8"/>
    </row>
    <row r="21" spans="1:5" s="2" customFormat="1" ht="15">
      <c r="A21" s="6"/>
      <c r="B21" s="17" t="s">
        <v>23</v>
      </c>
      <c r="C21" s="67"/>
      <c r="D21" s="6"/>
      <c r="E21" s="8"/>
    </row>
    <row r="22" spans="1:5" s="2" customFormat="1" ht="15">
      <c r="A22" s="6"/>
      <c r="B22" s="17" t="s">
        <v>24</v>
      </c>
      <c r="C22" s="67"/>
      <c r="D22" s="6"/>
      <c r="E22" s="8"/>
    </row>
    <row r="23" spans="1:5" s="2" customFormat="1" ht="15">
      <c r="A23" s="6"/>
      <c r="B23" s="17" t="s">
        <v>25</v>
      </c>
      <c r="C23" s="69">
        <f>SUM(C18:C22)</f>
        <v>0</v>
      </c>
      <c r="D23" s="6"/>
      <c r="E23" s="8"/>
    </row>
    <row r="24" spans="1:5" s="2" customFormat="1" ht="15">
      <c r="A24" s="6"/>
      <c r="B24" s="17" t="s">
        <v>106</v>
      </c>
      <c r="C24" s="67"/>
      <c r="D24" s="6"/>
      <c r="E24" s="8"/>
    </row>
    <row r="25" spans="1:5" s="2" customFormat="1" ht="15" customHeight="1">
      <c r="A25" s="6"/>
      <c r="B25" s="60"/>
      <c r="C25" s="78"/>
      <c r="D25" s="6"/>
    </row>
    <row r="26" spans="1:5" s="2" customFormat="1" ht="15.75">
      <c r="A26" s="6"/>
      <c r="B26" s="19" t="s">
        <v>26</v>
      </c>
      <c r="C26" s="79" t="s">
        <v>3</v>
      </c>
      <c r="D26" s="6"/>
      <c r="E26" s="8"/>
    </row>
    <row r="27" spans="1:5" s="2" customFormat="1" ht="15">
      <c r="A27" s="6"/>
      <c r="B27" s="17" t="s">
        <v>43</v>
      </c>
      <c r="C27" s="67"/>
      <c r="D27" s="6"/>
      <c r="E27" s="8"/>
    </row>
    <row r="28" spans="1:5" s="2" customFormat="1" ht="15">
      <c r="A28" s="6"/>
      <c r="B28" s="17" t="s">
        <v>27</v>
      </c>
      <c r="C28" s="67"/>
      <c r="D28" s="6"/>
      <c r="E28" s="8"/>
    </row>
    <row r="29" spans="1:5" s="2" customFormat="1" ht="15">
      <c r="A29" s="6"/>
      <c r="B29" s="17" t="s">
        <v>28</v>
      </c>
      <c r="C29" s="67"/>
      <c r="D29" s="6"/>
      <c r="E29" s="8"/>
    </row>
    <row r="30" spans="1:5" s="2" customFormat="1">
      <c r="A30" s="6"/>
      <c r="B30" s="17" t="s">
        <v>29</v>
      </c>
      <c r="C30" s="69">
        <f>SUM(C27:C29)</f>
        <v>0</v>
      </c>
      <c r="D30" s="6"/>
    </row>
    <row r="31" spans="1:5" s="2" customFormat="1">
      <c r="A31" s="6"/>
      <c r="B31" s="17" t="s">
        <v>30</v>
      </c>
      <c r="C31" s="67"/>
      <c r="D31" s="6"/>
    </row>
    <row r="32" spans="1:5" s="2" customFormat="1">
      <c r="A32" s="6"/>
      <c r="B32" s="17" t="s">
        <v>31</v>
      </c>
      <c r="C32" s="67"/>
      <c r="D32" s="6"/>
    </row>
    <row r="33" spans="1:5" s="2" customFormat="1">
      <c r="A33" s="6"/>
      <c r="B33" s="17" t="s">
        <v>32</v>
      </c>
      <c r="C33" s="67"/>
      <c r="D33" s="6"/>
    </row>
    <row r="34" spans="1:5" s="2" customFormat="1" ht="15">
      <c r="A34" s="6"/>
      <c r="B34" s="17" t="s">
        <v>33</v>
      </c>
      <c r="C34" s="67"/>
      <c r="D34" s="6"/>
      <c r="E34" s="8"/>
    </row>
    <row r="35" spans="1:5" s="2" customFormat="1">
      <c r="A35" s="6"/>
      <c r="B35" s="17" t="s">
        <v>34</v>
      </c>
      <c r="C35" s="67"/>
      <c r="D35" s="6"/>
    </row>
    <row r="36" spans="1:5" s="2" customFormat="1">
      <c r="A36" s="6"/>
      <c r="B36" s="17" t="s">
        <v>25</v>
      </c>
      <c r="C36" s="69">
        <f>SUM(C31:C35)</f>
        <v>0</v>
      </c>
      <c r="D36" s="6"/>
    </row>
    <row r="37" spans="1:5" s="2" customFormat="1">
      <c r="A37" s="6"/>
      <c r="B37" s="17" t="s">
        <v>105</v>
      </c>
      <c r="C37" s="67"/>
      <c r="D37" s="6"/>
    </row>
    <row r="38" spans="1:5" s="2" customFormat="1">
      <c r="A38" s="6"/>
      <c r="B38" s="6"/>
      <c r="C38" s="6"/>
      <c r="D38" s="6"/>
    </row>
    <row r="39" spans="1:5" s="2" customFormat="1"/>
    <row r="40" spans="1:5" s="2" customFormat="1"/>
    <row r="41" spans="1:5" s="2" customFormat="1"/>
    <row r="42" spans="1:5" s="2" customFormat="1"/>
    <row r="43" spans="1:5" s="2" customFormat="1"/>
    <row r="44" spans="1:5" s="2" customFormat="1"/>
    <row r="45" spans="1:5" s="2" customFormat="1"/>
    <row r="46" spans="1:5" s="2" customFormat="1"/>
    <row r="47" spans="1:5" s="2" customFormat="1"/>
    <row r="48" spans="1:5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pans="2:3" s="2" customFormat="1"/>
    <row r="642" spans="2:3" s="2" customFormat="1"/>
    <row r="643" spans="2:3" s="2" customFormat="1"/>
    <row r="644" spans="2:3" s="2" customFormat="1"/>
    <row r="645" spans="2:3" s="2" customFormat="1"/>
    <row r="646" spans="2:3" s="2" customFormat="1">
      <c r="B646" s="4"/>
      <c r="C646" s="4"/>
    </row>
    <row r="647" spans="2:3" s="2" customFormat="1">
      <c r="B647" s="4"/>
      <c r="C647" s="4"/>
    </row>
    <row r="648" spans="2:3" s="2" customFormat="1">
      <c r="B648" s="4"/>
      <c r="C648" s="4"/>
    </row>
    <row r="649" spans="2:3" s="2" customFormat="1">
      <c r="B649" s="4"/>
      <c r="C649" s="4"/>
    </row>
    <row r="650" spans="2:3" s="2" customFormat="1">
      <c r="B650" s="4"/>
      <c r="C650" s="4"/>
    </row>
    <row r="651" spans="2:3" s="2" customFormat="1">
      <c r="B651" s="4"/>
      <c r="C651" s="4"/>
    </row>
    <row r="652" spans="2:3" s="2" customFormat="1">
      <c r="B652" s="4"/>
      <c r="C652" s="4"/>
    </row>
    <row r="653" spans="2:3" s="2" customFormat="1">
      <c r="B653" s="4"/>
      <c r="C653" s="4"/>
    </row>
    <row r="654" spans="2:3" s="2" customFormat="1">
      <c r="B654" s="4"/>
      <c r="C654" s="4"/>
    </row>
    <row r="655" spans="2:3" s="2" customFormat="1">
      <c r="B655" s="4"/>
      <c r="C655" s="4"/>
    </row>
    <row r="656" spans="2:3" s="2" customFormat="1">
      <c r="B656" s="4"/>
      <c r="C656" s="4"/>
    </row>
    <row r="657" spans="2:3" s="2" customFormat="1">
      <c r="B657" s="4"/>
      <c r="C657" s="4"/>
    </row>
    <row r="658" spans="2:3" s="2" customFormat="1">
      <c r="B658" s="4"/>
      <c r="C658" s="4"/>
    </row>
    <row r="659" spans="2:3" s="2" customFormat="1">
      <c r="B659" s="4"/>
      <c r="C659" s="4"/>
    </row>
    <row r="660" spans="2:3" s="2" customFormat="1">
      <c r="B660" s="4"/>
      <c r="C660" s="4"/>
    </row>
    <row r="661" spans="2:3" s="2" customFormat="1">
      <c r="B661" s="4"/>
      <c r="C661" s="4"/>
    </row>
    <row r="662" spans="2:3" s="2" customFormat="1">
      <c r="B662" s="4"/>
      <c r="C662" s="4"/>
    </row>
    <row r="663" spans="2:3" s="2" customFormat="1">
      <c r="B663" s="4"/>
      <c r="C663" s="4"/>
    </row>
    <row r="664" spans="2:3" s="2" customFormat="1">
      <c r="B664" s="4"/>
      <c r="C664" s="4"/>
    </row>
    <row r="665" spans="2:3" s="2" customFormat="1">
      <c r="B665" s="4"/>
      <c r="C665" s="4"/>
    </row>
    <row r="666" spans="2:3" s="2" customFormat="1">
      <c r="B666" s="4"/>
      <c r="C666" s="4"/>
    </row>
    <row r="667" spans="2:3" s="2" customFormat="1">
      <c r="B667" s="4"/>
      <c r="C667" s="4"/>
    </row>
    <row r="668" spans="2:3" s="2" customFormat="1">
      <c r="B668" s="4"/>
      <c r="C668" s="4"/>
    </row>
    <row r="669" spans="2:3" s="2" customFormat="1">
      <c r="B669" s="4"/>
      <c r="C669" s="4"/>
    </row>
    <row r="670" spans="2:3" s="2" customFormat="1">
      <c r="B670" s="4"/>
      <c r="C670" s="4"/>
    </row>
    <row r="671" spans="2:3" s="2" customFormat="1">
      <c r="B671" s="4"/>
      <c r="C671" s="4"/>
    </row>
    <row r="672" spans="2:3" s="2" customFormat="1">
      <c r="B672" s="4"/>
      <c r="C672" s="4"/>
    </row>
    <row r="673" spans="2:3" s="2" customFormat="1">
      <c r="B673" s="4"/>
      <c r="C673" s="4"/>
    </row>
    <row r="674" spans="2:3" s="2" customFormat="1">
      <c r="B674" s="4"/>
      <c r="C674" s="4"/>
    </row>
    <row r="675" spans="2:3" s="2" customFormat="1">
      <c r="B675" s="4"/>
      <c r="C675" s="4"/>
    </row>
    <row r="676" spans="2:3" s="2" customFormat="1">
      <c r="B676" s="4"/>
      <c r="C676" s="4"/>
    </row>
    <row r="677" spans="2:3" s="2" customFormat="1">
      <c r="B677" s="4"/>
      <c r="C677" s="4"/>
    </row>
    <row r="678" spans="2:3" s="2" customFormat="1">
      <c r="B678" s="4"/>
      <c r="C678" s="4"/>
    </row>
    <row r="679" spans="2:3" s="2" customFormat="1">
      <c r="B679" s="4"/>
      <c r="C679" s="4"/>
    </row>
    <row r="680" spans="2:3" s="2" customFormat="1">
      <c r="B680" s="4"/>
      <c r="C680" s="4"/>
    </row>
    <row r="681" spans="2:3" s="2" customFormat="1">
      <c r="B681" s="4"/>
      <c r="C681" s="4"/>
    </row>
    <row r="682" spans="2:3" s="2" customFormat="1">
      <c r="B682" s="4"/>
      <c r="C682" s="4"/>
    </row>
    <row r="683" spans="2:3" s="2" customFormat="1">
      <c r="B683" s="4"/>
      <c r="C683" s="4"/>
    </row>
    <row r="684" spans="2:3" s="2" customFormat="1">
      <c r="B684" s="4"/>
      <c r="C684" s="4"/>
    </row>
    <row r="685" spans="2:3" s="2" customFormat="1">
      <c r="B685" s="4"/>
      <c r="C685" s="4"/>
    </row>
    <row r="686" spans="2:3" s="2" customFormat="1">
      <c r="B686" s="4"/>
      <c r="C686" s="4"/>
    </row>
    <row r="687" spans="2:3" s="2" customFormat="1">
      <c r="B687" s="4"/>
      <c r="C687" s="4"/>
    </row>
    <row r="688" spans="2:3" s="2" customFormat="1">
      <c r="B688" s="4"/>
      <c r="C688" s="4"/>
    </row>
    <row r="689" spans="2:3" s="2" customFormat="1">
      <c r="B689" s="4"/>
      <c r="C689" s="4"/>
    </row>
    <row r="690" spans="2:3" s="2" customFormat="1">
      <c r="B690" s="4"/>
      <c r="C690" s="4"/>
    </row>
    <row r="691" spans="2:3" s="2" customFormat="1">
      <c r="B691" s="4"/>
      <c r="C691" s="4"/>
    </row>
    <row r="692" spans="2:3" s="2" customFormat="1">
      <c r="B692" s="4"/>
      <c r="C692" s="4"/>
    </row>
    <row r="693" spans="2:3" s="2" customFormat="1">
      <c r="B693" s="4"/>
      <c r="C693" s="4"/>
    </row>
    <row r="694" spans="2:3" s="2" customFormat="1">
      <c r="B694" s="4"/>
      <c r="C694" s="4"/>
    </row>
    <row r="695" spans="2:3" s="2" customFormat="1">
      <c r="B695" s="4"/>
      <c r="C695" s="4"/>
    </row>
    <row r="696" spans="2:3" s="2" customFormat="1">
      <c r="B696" s="4"/>
      <c r="C696" s="4"/>
    </row>
    <row r="697" spans="2:3" s="2" customFormat="1">
      <c r="B697" s="4"/>
      <c r="C697" s="4"/>
    </row>
    <row r="698" spans="2:3" s="2" customFormat="1">
      <c r="B698" s="4"/>
      <c r="C698" s="4"/>
    </row>
    <row r="699" spans="2:3" s="2" customFormat="1">
      <c r="B699" s="4"/>
      <c r="C699" s="4"/>
    </row>
    <row r="700" spans="2:3" s="2" customFormat="1">
      <c r="B700" s="4"/>
      <c r="C700" s="4"/>
    </row>
    <row r="701" spans="2:3" s="2" customFormat="1">
      <c r="B701" s="4"/>
      <c r="C701" s="4"/>
    </row>
    <row r="702" spans="2:3" s="2" customFormat="1">
      <c r="B702" s="4"/>
      <c r="C702" s="4"/>
    </row>
  </sheetData>
  <sheetProtection algorithmName="SHA-512" hashValue="Jx989SuSh3Eh6wn4PBto2Cmo71axRICuXkTtVYFH44D+Z/9cNg5xwkV+jX55tc2fsssuLKPwj/lLArdfEvzpzA==" saltValue="8plRDAz88mCsq8711u4+yw==" spinCount="100000" sheet="1" objects="1" scenarios="1"/>
  <mergeCells count="1">
    <mergeCell ref="B2:C2"/>
  </mergeCells>
  <pageMargins left="0.7" right="0.7" top="0.78740157499999996" bottom="0.78740157499999996" header="0.3" footer="0.3"/>
  <pageSetup scale="70" orientation="portrait" r:id="rId1"/>
  <ignoredErrors>
    <ignoredError sqref="C23" formulaRange="1"/>
  </ignoredErrors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Forside</vt:lpstr>
      <vt:lpstr>Betalingsforetak</vt:lpstr>
      <vt:lpstr>Beregningsmetode_b</vt:lpstr>
      <vt:lpstr>Beregningsmetode_b!Utskriftsområde</vt:lpstr>
      <vt:lpstr>Betalingsforetak!Utskriftsområde</vt:lpstr>
      <vt:lpstr>Forside!Utskriftsområde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2026-02-03T11:35:39Z</dcterms:modified>
</cp:coreProperties>
</file>