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xr:revisionPtr revIDLastSave="0" documentId="8_{FDD964BD-AAEF-451C-851F-C77C1158A5A0}" xr6:coauthVersionLast="47" xr6:coauthVersionMax="47" xr10:uidLastSave="{00000000-0000-0000-0000-000000000000}"/>
  <bookViews>
    <workbookView xWindow="-120" yWindow="-120" windowWidth="29040" windowHeight="15720" xr2:uid="{00000000-000D-0000-FFFF-FFFF00000000}"/>
  </bookViews>
  <sheets>
    <sheet name="ENG" sheetId="7" r:id="rId1"/>
  </sheets>
  <definedNames>
    <definedName name="_xlnm._FilterDatabase" localSheetId="0" hidden="1">ENG!$A$1:$H$100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28" i="7" l="1"/>
  <c r="X58" i="7"/>
  <c r="X45" i="7"/>
  <c r="X46" i="7"/>
  <c r="X47" i="7"/>
  <c r="X48" i="7"/>
  <c r="X49" i="7"/>
  <c r="X50" i="7"/>
  <c r="X51" i="7"/>
  <c r="X52" i="7"/>
  <c r="X53" i="7"/>
  <c r="X54" i="7"/>
  <c r="X55" i="7"/>
  <c r="X56" i="7"/>
  <c r="D8" i="7"/>
  <c r="D9" i="7"/>
  <c r="D10" i="7"/>
  <c r="D11" i="7"/>
  <c r="D12" i="7"/>
  <c r="D7" i="7"/>
  <c r="I8" i="7"/>
  <c r="I9" i="7"/>
  <c r="I10" i="7"/>
  <c r="I11" i="7"/>
  <c r="I12" i="7"/>
  <c r="I7" i="7"/>
  <c r="N8" i="7"/>
  <c r="N9" i="7"/>
  <c r="N10" i="7"/>
  <c r="N11" i="7"/>
  <c r="N12" i="7"/>
  <c r="N7" i="7"/>
  <c r="S12" i="7"/>
  <c r="S11" i="7"/>
  <c r="S10" i="7"/>
  <c r="S9" i="7"/>
  <c r="S8" i="7"/>
  <c r="S7" i="7"/>
  <c r="N128" i="7" l="1"/>
  <c r="I128" i="7" l="1"/>
  <c r="D151" i="7" l="1"/>
  <c r="I145" i="7"/>
  <c r="I151" i="7" s="1"/>
  <c r="D128" i="7"/>
</calcChain>
</file>

<file path=xl/sharedStrings.xml><?xml version="1.0" encoding="utf-8"?>
<sst xmlns="http://schemas.openxmlformats.org/spreadsheetml/2006/main" count="879" uniqueCount="564">
  <si>
    <t>III. Disclosure of information on aggregate statistical data</t>
  </si>
  <si>
    <t>Content</t>
  </si>
  <si>
    <t>TEMPLATE A FOR THE DISCLOSURE OF AGGREGATE STATISTICAL DATA WITH REGARD TO INSURANCE AND REINSURANCE UNDERTAKINGS SUPERVISED UNDER DIRECTIVE 2009/138/EC</t>
  </si>
  <si>
    <t>Cell number</t>
  </si>
  <si>
    <t>Item</t>
  </si>
  <si>
    <t>All insurance and reinsurance undertakings</t>
  </si>
  <si>
    <t>Life insurance undertakings</t>
  </si>
  <si>
    <t>Non-life insurance undertakings</t>
  </si>
  <si>
    <t>Insurance undertakings which simultaneously pursue both life and non-life insurance activities</t>
  </si>
  <si>
    <t>Reinsurance undertakings</t>
  </si>
  <si>
    <t>TYPES OF UNDERTAKINGS</t>
  </si>
  <si>
    <t>TYPE FORSIKRINGSFORETAK</t>
  </si>
  <si>
    <t>AS1a</t>
  </si>
  <si>
    <t>The number of insurance and reinsurance undertakings</t>
  </si>
  <si>
    <t>Antall forsikrings- og gjenforsikringsforetak</t>
  </si>
  <si>
    <t>AS1b</t>
  </si>
  <si>
    <t>The number of branches as referred to in Article 13(11) of Directive 2009/138/EC established in the Member State of the supervisory authority</t>
  </si>
  <si>
    <t>Antall filialer etablert i Norge omfattet av artikkel 13(11) i Solvens II-direktivet</t>
  </si>
  <si>
    <t>AS1c</t>
  </si>
  <si>
    <t>The number of branches as referred to in Article 162(3) of Directive 2009/138/EC established in the Member State of the supervisory authority</t>
  </si>
  <si>
    <t>Antall filialer etablert i Norge omfattet av artikkel 162(3) i Solvens II-direktivet</t>
  </si>
  <si>
    <t>AS2</t>
  </si>
  <si>
    <t>The number of Union branches of insurance and reinsurance undertakings established in the Member State of the supervisory authority carrying out relevant business in one or more other Member States</t>
  </si>
  <si>
    <t>Antall EØS-filialer av forsikrings- og gjenforsikringsforetak etablert i Norge som utøver relevant virksomhet i en eller flere andre medlemsstater</t>
  </si>
  <si>
    <t>AS3</t>
  </si>
  <si>
    <t>The number of insurance undertakings established in the Member State of the supervisory authority pursuing business in other Member States under the freedom to provide services</t>
  </si>
  <si>
    <t>Antall forsikringsforetak etablert i Norge som utøver virksomhet i andre medlemsstater i overensstemmelse med fri flyt av tjenester</t>
  </si>
  <si>
    <t>AS4a</t>
  </si>
  <si>
    <t>The number of insurance undertakings established in other Member States which have notified their intention to pursue business in the Member State of the supervisory authority under the freedom to provide services</t>
  </si>
  <si>
    <t>Antall forsikringsforetak etablert i andre EØS-stater som har meldt at de har intensjon/planer om å utøve virksomhet i Norge i overenstemmelse med (prinsippet om) fri flyt av tjenester.</t>
  </si>
  <si>
    <t>AS4b</t>
  </si>
  <si>
    <t>The number of insurance undertakings established in other Member States which actually pursue business in the Member State of the supervisory authority under the freedom to provide services</t>
  </si>
  <si>
    <t>Antall forsikringsforetak etablert i andre medlemsstater som reelt utøver virksomhet i Norge i overensstemmelse med fri flyt av tjenester</t>
  </si>
  <si>
    <t>NA</t>
  </si>
  <si>
    <t>AS5</t>
  </si>
  <si>
    <t>The number of insurance and reinsurance undertakings falling outside the scope of Directive 2009/138/EC</t>
  </si>
  <si>
    <t>Antall forsikrings- og gjenforsikringsforetak som ikke er omfattet av anvendelsesområdet for Solvens II-direktivet</t>
  </si>
  <si>
    <t>AS6</t>
  </si>
  <si>
    <t>The number of special purpose vehicles authorised in accordance with Article 211 of Directive 2009/138/EC from insurance and reinsurance undertakings</t>
  </si>
  <si>
    <t>Antall spesialforetak for verdipapirisering som er blitt godkjent i henhold til artikkel 211 i Solvens II-direktivet</t>
  </si>
  <si>
    <t>N/A</t>
  </si>
  <si>
    <t>AS7</t>
  </si>
  <si>
    <t>The number of insurance and reinsurance undertakings subject to reorganisation measures or winding-up proceedings</t>
  </si>
  <si>
    <t>Antall forsikrings- og gjenforsikringsforetak, som er i en restrukturerings- eller avviklingsprosess</t>
  </si>
  <si>
    <t>USE OF ADJUSTMENTS OR TRANSTIONAL MEASURES BY UNDERTAKINGS</t>
  </si>
  <si>
    <t>FORSIKRINGSFORETAKENES ANVENDELSE AV JUSTERINGER ELLER OVERGANGSREGLER</t>
  </si>
  <si>
    <t>AS8</t>
  </si>
  <si>
    <t>The number of insurance or reinsurance undertakings and the number of their portfolios where the matching adjustment referred to in Article 77b of Directive 2009/138/EC is applied</t>
  </si>
  <si>
    <t>Antall forsikrings- og gjenforsikringsforetak der matching-justering i artikkel 77b i Solvens II-direktivet er anvendt</t>
  </si>
  <si>
    <t>AS9</t>
  </si>
  <si>
    <t>The number of insurance and reinsurance undertakings applying the volatility adjustment referred to in Article 77d of Directive 2009/138/EC</t>
  </si>
  <si>
    <t>Antall forsikrings- og gjenforsikringsforetak som benytter volatilitetsjusteringen i artikkel 77d i Solvens II-direktivet</t>
  </si>
  <si>
    <t>AS10</t>
  </si>
  <si>
    <t>The number of insurance and reinsurance undertakings applying the transitional risk-free interest rate term structure referred to in Article 308c Directive 2009/138/EC</t>
  </si>
  <si>
    <t>Antall forsikrings- og gjenforsikringsforetak som benytter den midlertidige risikofrie rentekurven i artikkel 308c i Solvens II-direktivet</t>
  </si>
  <si>
    <t>AS11</t>
  </si>
  <si>
    <t>The number of insurance and reinsurance undertakings applying the transitional deduction to technical provisions referred to in Article 308d Directive 2009/138/EC</t>
  </si>
  <si>
    <t>Antall forsikrings- og gjenforsikringsforetak som benytter det midlertidige fradraget i forsikringstekniske avsetninger beskrevet i artikkel 308d i Solvens II-direktivet</t>
  </si>
  <si>
    <t>AMOUNTS OF ASSETS, LIABILITIES AND OWN FUNDS</t>
  </si>
  <si>
    <t>STØRRELSE PÅ EIENDELER, FORPLIKTELSER OG ANSVARLIG KAPITAL</t>
  </si>
  <si>
    <t>AS12</t>
  </si>
  <si>
    <t>The total amount of assets of the insurance and reinsurance undertakings valued in accordance with Article 75 of Directive 2009/138/EC</t>
  </si>
  <si>
    <t>Sum eiendeler i forsikrings- og gjenforsikringsforetak, som er verdsatt i overenstemmelse med artikkel 75 i Solvens II-direktivet</t>
  </si>
  <si>
    <t>AS12a</t>
  </si>
  <si>
    <t>Intangible assets</t>
  </si>
  <si>
    <t>Immaterielle eiendeler</t>
  </si>
  <si>
    <t>AS12b</t>
  </si>
  <si>
    <t>Deferred tax assets</t>
  </si>
  <si>
    <t>Eiendeler ved skatt (utsatt skattefordel)</t>
  </si>
  <si>
    <t>AS12c</t>
  </si>
  <si>
    <t>Pension benefit surplus</t>
  </si>
  <si>
    <t>Overfinansiering av ytelsesbaserte pensjonsordninger (ytelser til ansatte)</t>
  </si>
  <si>
    <t>AS12d</t>
  </si>
  <si>
    <t>Property, plant&amp;equipment held for own use</t>
  </si>
  <si>
    <t>Eiendom, anlegg og utstyr til eget bruk</t>
  </si>
  <si>
    <t>AS12e</t>
  </si>
  <si>
    <t>Investments (other than assets held for unit-linked and index-linked contracts)</t>
  </si>
  <si>
    <t>Investeringer (ekskl. eiendeler knyttet til kontrakter med investeringsvalg)</t>
  </si>
  <si>
    <t>AS12f</t>
  </si>
  <si>
    <t>Assets held for unit-linked and index-linked contracts</t>
  </si>
  <si>
    <t>Eiendeler knyttet til kontrakter med investeringsvalg</t>
  </si>
  <si>
    <t>AS12g</t>
  </si>
  <si>
    <t>Loans &amp; mortgages (except loans on policies)</t>
  </si>
  <si>
    <t>Utlån (ekskl. utlån med sikkerhet i forsikringskontrakter)</t>
  </si>
  <si>
    <t>AS12h</t>
  </si>
  <si>
    <t>Loans on policies</t>
  </si>
  <si>
    <t>Utlån med sikkerhet i forsikringskontrakter</t>
  </si>
  <si>
    <t>AS12i</t>
  </si>
  <si>
    <t>Reinsurance recoverables</t>
  </si>
  <si>
    <t>Gjenforsikringsandel av forsikringstekniske bruttoavsetninger</t>
  </si>
  <si>
    <t>AS12j</t>
  </si>
  <si>
    <t>Deposits to cedants</t>
  </si>
  <si>
    <t>Gjenforsikringsdepoter</t>
  </si>
  <si>
    <t>AS12k</t>
  </si>
  <si>
    <t>Insurance &amp; intermediaries receivables</t>
  </si>
  <si>
    <t>Fordringer i forbindelse med direkte forsikring, herunder forsikringsformidlere</t>
  </si>
  <si>
    <t>AS12l</t>
  </si>
  <si>
    <t>Reinsurance receivables</t>
  </si>
  <si>
    <t>Fordringer i forbindelse med gjenforsikring</t>
  </si>
  <si>
    <t>AS12m</t>
  </si>
  <si>
    <t>Receivables (trade, not insurance)</t>
  </si>
  <si>
    <t>Ikke forsikringsrelaterte fordringer</t>
  </si>
  <si>
    <t>AS12n</t>
  </si>
  <si>
    <t>Own shares</t>
  </si>
  <si>
    <t>Egne aksjer</t>
  </si>
  <si>
    <t>AS12o</t>
  </si>
  <si>
    <t>Amounts due in respect of own fund items or initial fund called up but not yet paid in</t>
  </si>
  <si>
    <t>Forfalte beløp relatert til elementer i ansvarlig kapital som er innkalt men ikke innbetalt</t>
  </si>
  <si>
    <t>AS12p</t>
  </si>
  <si>
    <t>Cash and cash equivalents</t>
  </si>
  <si>
    <t xml:space="preserve">Kontanter og kontantekvivalenter </t>
  </si>
  <si>
    <t>AS12q</t>
  </si>
  <si>
    <t>Any other assets, not elsewhere shown</t>
  </si>
  <si>
    <t xml:space="preserve">Øvrige eiendeler </t>
  </si>
  <si>
    <t>AS13</t>
  </si>
  <si>
    <t>The total amount of liabilities of the insurance and reinsurance undertakings valued in accordance with Article 75 to 86 of Directive 2009/138/EC</t>
  </si>
  <si>
    <t>Sum forpliktelser i forsikrings- og gjenforsikringsforetak, som er verdsatt i overenstemmelse med artikkel 75 til 86 i Solvens II-direktivet</t>
  </si>
  <si>
    <t>AS13a</t>
  </si>
  <si>
    <t>Technical provisons</t>
  </si>
  <si>
    <t>Forsikringstekniske avsetninger</t>
  </si>
  <si>
    <t>AS13b</t>
  </si>
  <si>
    <t>Other liabilities, excluding subordinated liabilities which are not included in the own funds</t>
  </si>
  <si>
    <t>Andre forpliktelser, ekskl. fondsobligasjonskapital og ansvarlig lånekapital som ikke inngår i ansvarlig kapital</t>
  </si>
  <si>
    <t>AS13c</t>
  </si>
  <si>
    <t>Subordinated liabilities which are not included in the own funds</t>
  </si>
  <si>
    <t>Fondsobligasjonskapital og ansvarlig lånekapital som ikke inngår i ansvarlig kapital</t>
  </si>
  <si>
    <t>AS14a</t>
  </si>
  <si>
    <t>The total amount of basic own funds</t>
  </si>
  <si>
    <t>Sum basiskapital</t>
  </si>
  <si>
    <t>AS14aa</t>
  </si>
  <si>
    <t xml:space="preserve">  Of which, subordinated liabilities</t>
  </si>
  <si>
    <t>herunder fondsobligasjonskapital og ansvarlig lånekapital</t>
  </si>
  <si>
    <t>AS14b</t>
  </si>
  <si>
    <t>The total amount of ancillary own funds</t>
  </si>
  <si>
    <t xml:space="preserve">Sum supplerende kapital </t>
  </si>
  <si>
    <t>AS15</t>
  </si>
  <si>
    <t>The total eligible amount of own funds to cover the Solvency Capital Requirement</t>
  </si>
  <si>
    <t>Sum tellende ansvarlig kapital til dekning av solvenskapitalkravet (SCR)</t>
  </si>
  <si>
    <t>AS15a</t>
  </si>
  <si>
    <t>Tier 1 unrestricted</t>
  </si>
  <si>
    <t>Kapitalgruppe 1 - uten begrensninger</t>
  </si>
  <si>
    <t>AS15b</t>
  </si>
  <si>
    <t>Tier 1 restricted</t>
  </si>
  <si>
    <t xml:space="preserve">Kapitalgruppe 1 - med begrensninger </t>
  </si>
  <si>
    <t>AS15c</t>
  </si>
  <si>
    <t>Tier 2</t>
  </si>
  <si>
    <t>Kapitalgruppe 2</t>
  </si>
  <si>
    <t>AS15d</t>
  </si>
  <si>
    <t>Tier 3</t>
  </si>
  <si>
    <t>Kapitalgruppe 3</t>
  </si>
  <si>
    <t>AS16</t>
  </si>
  <si>
    <t>The total eligible amount of basic own funds to cover the Minimum Capital Requirement</t>
  </si>
  <si>
    <t xml:space="preserve">Sum tellende ansvarlig kapital til dekning av minstekapitalkravet (MCR) </t>
  </si>
  <si>
    <t>AS16a</t>
  </si>
  <si>
    <t>AS16b</t>
  </si>
  <si>
    <t>AS16c</t>
  </si>
  <si>
    <t>REGULATORY CAPITAL REQUIREMENTS - STANDARD FORMULA</t>
  </si>
  <si>
    <t>REGULATORISK KAPITALKRAV - STANDARDFORMELEN</t>
  </si>
  <si>
    <t>AS17</t>
  </si>
  <si>
    <t>The total amount of the Minimum Capital Requirement</t>
  </si>
  <si>
    <t>Minstekapitalkrav (MCR)</t>
  </si>
  <si>
    <t>AS18</t>
  </si>
  <si>
    <t>The total amount of the Solvency Capital Requirement</t>
  </si>
  <si>
    <t>Solvenskapitalkrav (SCR)</t>
  </si>
  <si>
    <t>AS19</t>
  </si>
  <si>
    <t>Total amount of the Solvency Capital Requirement calculated using the standard formula by risk module and sub-module — at the level of aggregation available — expressed as percentage of the total amount of the Solvency Capital Requirement</t>
  </si>
  <si>
    <t>SCR beregnet ved bruk av standardformelen og fordelt på risikomoduler - uttrykt som prosent av samlet SCR</t>
  </si>
  <si>
    <t>AS19a</t>
  </si>
  <si>
    <t>Market risk</t>
  </si>
  <si>
    <t>Markedsrisiko</t>
  </si>
  <si>
    <t>AS19aa</t>
  </si>
  <si>
    <t>Interest rate risk</t>
  </si>
  <si>
    <t>Renterisiko</t>
  </si>
  <si>
    <t>AS19ab</t>
  </si>
  <si>
    <t>Equity risk</t>
  </si>
  <si>
    <t>Aksjerisiko</t>
  </si>
  <si>
    <t>AS19ac</t>
  </si>
  <si>
    <t>Property risk</t>
  </si>
  <si>
    <t>Eiendomsrisiko</t>
  </si>
  <si>
    <t>AS19ad</t>
  </si>
  <si>
    <t>Spread risk</t>
  </si>
  <si>
    <t>Kredittmarginrisiko (spread-risiko)</t>
  </si>
  <si>
    <t>AS19ae</t>
  </si>
  <si>
    <t>Market risk concentrations</t>
  </si>
  <si>
    <t>Konsentrasjonsrisiko</t>
  </si>
  <si>
    <t>AS19af</t>
  </si>
  <si>
    <t>Currency risk</t>
  </si>
  <si>
    <t>Valutarisiko</t>
  </si>
  <si>
    <t>AS19b</t>
  </si>
  <si>
    <t>Counterparty default risk</t>
  </si>
  <si>
    <t>Motpartsrisiko</t>
  </si>
  <si>
    <t>AS19c</t>
  </si>
  <si>
    <t>Life underwriting risk</t>
  </si>
  <si>
    <t>Livsforsikringsrisiko</t>
  </si>
  <si>
    <t>As19ca</t>
  </si>
  <si>
    <t>Mortality risk</t>
  </si>
  <si>
    <t>Dødelighetsrisiko</t>
  </si>
  <si>
    <t>AS19cb</t>
  </si>
  <si>
    <t>Longevity risk</t>
  </si>
  <si>
    <t>Opplevelsesrisiko</t>
  </si>
  <si>
    <t>AS19cc</t>
  </si>
  <si>
    <t>Disability-morbidity risk</t>
  </si>
  <si>
    <t>Uførhets- og sykdomsrisiko</t>
  </si>
  <si>
    <t>AS19cd</t>
  </si>
  <si>
    <t>Lapse risk</t>
  </si>
  <si>
    <t>Avgangsrisiko</t>
  </si>
  <si>
    <t>As19ce</t>
  </si>
  <si>
    <t>Life expense risk</t>
  </si>
  <si>
    <t>Kostnadsrisiko</t>
  </si>
  <si>
    <t>AS19cf</t>
  </si>
  <si>
    <t>Revision risk</t>
  </si>
  <si>
    <t>Justeringsrisiko</t>
  </si>
  <si>
    <t>AS19cg</t>
  </si>
  <si>
    <t>Life catastrophe risk</t>
  </si>
  <si>
    <t>Katastroferisiko i livsforsikring</t>
  </si>
  <si>
    <t>AS19d</t>
  </si>
  <si>
    <t>Health underwriting risk</t>
  </si>
  <si>
    <t>Helseforsikringsrisiko</t>
  </si>
  <si>
    <t>AS19da</t>
  </si>
  <si>
    <t>SLT health underwriting risk</t>
  </si>
  <si>
    <t>Forsikringsrisiko i helseforsikring lik livsforsikring</t>
  </si>
  <si>
    <t>AS19db</t>
  </si>
  <si>
    <t>NSLT health underwriting risk</t>
  </si>
  <si>
    <t xml:space="preserve">Forsikringsrisiko i helseforsikring lik skadeforsikring </t>
  </si>
  <si>
    <t>AS19dc</t>
  </si>
  <si>
    <t>Health catastrophe risk</t>
  </si>
  <si>
    <t>Katastroferisiko i helseforsikring</t>
  </si>
  <si>
    <t>AS19e</t>
  </si>
  <si>
    <t>Non-life underwriting risk</t>
  </si>
  <si>
    <t>Skadeforsikringsrisiko</t>
  </si>
  <si>
    <t>AS19ea</t>
  </si>
  <si>
    <t>Non-life premium and reserve risk</t>
  </si>
  <si>
    <t xml:space="preserve">Premie- og reserverisiko i skadeforsikring </t>
  </si>
  <si>
    <t>AS19eb</t>
  </si>
  <si>
    <t>Non-life lapse risk</t>
  </si>
  <si>
    <t>Avgangsrisiko i skadeforsikring</t>
  </si>
  <si>
    <t>AS19ec</t>
  </si>
  <si>
    <t>Non-life catastrophe risk</t>
  </si>
  <si>
    <t>Katastroferisiko i skadeforsikring</t>
  </si>
  <si>
    <t>AS19f</t>
  </si>
  <si>
    <t>Intangible asset risk</t>
  </si>
  <si>
    <t>Risiko knyttet til immaterielle eiendeler</t>
  </si>
  <si>
    <t>AS19g</t>
  </si>
  <si>
    <t>Operational risk</t>
  </si>
  <si>
    <t xml:space="preserve">Operasjonell risiko </t>
  </si>
  <si>
    <t>AS20</t>
  </si>
  <si>
    <t>Total amount of the Solvency Capital Requirement for spread risk and market concentration sub-modules and counterparty default risk module for which a reassessment of the credit quality steps of the larger or more complex exposures has been conducted in accordance with Article 4(5) of Delegated Regulation (EU) 2015/35 — at the level of aggregation available — expressed as percentage of the total amount of the respective sub-modules or module (where the Solvency Capital Requirement for credit risk is calculated using the standard formula)</t>
  </si>
  <si>
    <t>SCR for kredittmarginrisiko (spread-risiko), konsentrasjonsrisiko og motpartsrisiko i de tilfeller hvor det er foretatt en revurdering av risikoklassen for større og mer komplekse eksponeringer i tråd med artikkel 4 (5) i gjennomføringsbestemmelsene (forordning 2015/35) — uttrykt som prosent av de respektive risikomodulene (hvor SCR for kredittrisiko er beregnet ved bruk av standardformelen)</t>
  </si>
  <si>
    <t>AS20a</t>
  </si>
  <si>
    <t>AS20b</t>
  </si>
  <si>
    <t>Market risk concentration</t>
  </si>
  <si>
    <t>AS20c</t>
  </si>
  <si>
    <t xml:space="preserve">Motpartsirisko </t>
  </si>
  <si>
    <t>REGULATORY CAPITAL REQUIREMENTS — INTERNAL MODELS</t>
  </si>
  <si>
    <t>REGULATORISK KAPITALKRAV - INTERNMODELLER</t>
  </si>
  <si>
    <t>AS21</t>
  </si>
  <si>
    <t>Total amount of the Solvency Capital Requirement calculated using an approved partial internal model — at the level of aggregation available — expressed as percentage of the total amount of the Solvency Capital Requirement</t>
  </si>
  <si>
    <t>Totalt solvenskapitalkrav beregnet med en godkjent partiell internmodell - oppgitt på tilgjengelig aggregeringsnivå - uttrykt som prosent av det totale solvenskapitalkravet</t>
  </si>
  <si>
    <t>AS21a</t>
  </si>
  <si>
    <t>Total amount of the Solvency Capital Requirement calculated using an approved partial internal model which scope includes credit risk in both market and counterparty default risk — at the level of aggregation available — expressed as percentage of the total amount of the Solvency Capital Requirement calculated using partial internal model</t>
  </si>
  <si>
    <t>Totalt solvenskapitalkrav beregnet med godkjent partiell internmodell som omfatter kredittrisiko i både markeds- og motpartsrisiko - oppgitt på tilgjengelig aggregeringsnivå - uttrykt som prosent av det totale solvenskapitalkravet beregnet med partiell internmodell</t>
  </si>
  <si>
    <t>AS22a</t>
  </si>
  <si>
    <t>The number of insurance and reinsurance undertakings using an approved full internal model for the calculation of the Solvency Capital Requirement</t>
  </si>
  <si>
    <t xml:space="preserve">Antall forsikrings- og gjenforsikringsforetak som anvender en godkjent intern modell til beregning av solvenskapitalkravet </t>
  </si>
  <si>
    <t>AS22b</t>
  </si>
  <si>
    <t>The number of insurance and reinsurance undertakings using an approved partial internal model for the calculation of the Solvency Capital Requirement</t>
  </si>
  <si>
    <t xml:space="preserve">Antall forsikrings- og gjenforsikringsforetak som benytter en godkjent partiell intern modell til beregning av solvenskapitalkravet </t>
  </si>
  <si>
    <t>AS22c</t>
  </si>
  <si>
    <t>The number of insurance and reinsurance undertakings using an approved internal model which scope includes credit risk in both market risk and counterparty default risk</t>
  </si>
  <si>
    <t>Antall forsikrings- og gjenforsikringsforetak som benytter en godkjent intern modell som omfatter kredittmarginrisiko i både markedsrisiko og motpartsrisiko</t>
  </si>
  <si>
    <t>REGULATORY CAPITAL REQUIREMENTS — CAPITAL ADD-ONS</t>
  </si>
  <si>
    <t>REGULATORISK KAPITALKRAV - KAPITALKRAVSTILLEGG</t>
  </si>
  <si>
    <t>AS23a</t>
  </si>
  <si>
    <t>The number of capital add-ons</t>
  </si>
  <si>
    <t>Antall kapitalkravstillegg</t>
  </si>
  <si>
    <t>AS23b</t>
  </si>
  <si>
    <t>The average capital add-on per undertaking</t>
  </si>
  <si>
    <t>Gjennomsnittlig kapitalkravstillegg per foretak</t>
  </si>
  <si>
    <t>AS23c</t>
  </si>
  <si>
    <t>The distribution of capital add-ons measured as a percentage of the Solvency Capital Requirement with regard to all insurance and reinsurance undertakings supervised under Directive 2009/138/EC</t>
  </si>
  <si>
    <t>Fordelingen av kapitalkravstillegg målt som prosent av solvenskapitalkravet for alle forsikrings- og gjenforsikringsforetak under tilsyn i henhold til Solvens II-direktivet</t>
  </si>
  <si>
    <t>TEMPLATE B FOR THE DISCLOSURE OF AGGREGATE STATISTICAL DATA WITH REGARD TO INSURANCE GROUPS SUPERVISED UNDER DIRECTIVE 2009/138/EC</t>
  </si>
  <si>
    <t>TYPES OF GROUPS</t>
  </si>
  <si>
    <t>TYPE GRUPPER</t>
  </si>
  <si>
    <t>AG24</t>
  </si>
  <si>
    <t>The number of insurance groups of which the supervisory authority is the group supervisor including:</t>
  </si>
  <si>
    <t>Antall forsikringsgrupper der Finanstilsynet leder gruppetilsynet, herunder</t>
  </si>
  <si>
    <t>AG24a</t>
  </si>
  <si>
    <t>The number of insurance and reinsurance subsidiary undertakings at national level</t>
  </si>
  <si>
    <t>antall forsikrings- og gjenforsikringsdatterforetak på nasjonalt nivå</t>
  </si>
  <si>
    <t>AG24b</t>
  </si>
  <si>
    <t>The number of insurance and reinsurance subsidiary undertakings in other Member States</t>
  </si>
  <si>
    <t>antall forsikrings- og gjenforsikringsdatterforetak i andre medlemsstater</t>
  </si>
  <si>
    <t>AG24c</t>
  </si>
  <si>
    <t>The number of insurance and reinsurance subsidiary undertakings in third countries:</t>
  </si>
  <si>
    <t>antall datterselskaper i forsikrings- og gjenforsikringsforetak i tredjestater:</t>
  </si>
  <si>
    <t>AG24ca</t>
  </si>
  <si>
    <t>Of which the number of insurance and reinsurance subsidiary undertakings in equivalent third countries</t>
  </si>
  <si>
    <t>herav antall forsikrings- og gjenforsikringsdatterforetak i ekvivalente tredjestater</t>
  </si>
  <si>
    <t>AG24cb</t>
  </si>
  <si>
    <t>Of which the number of insurance and reinsurance subsidiary undertakings in non-equivalent third countries</t>
  </si>
  <si>
    <t>herav antall forsikrings- og gjenforsikringsdatterforetak i ikke-ekvivalente tredjestater</t>
  </si>
  <si>
    <t>AG25</t>
  </si>
  <si>
    <t>The number of insurance groups of which the supervisory authority is the group supervisor, where the ultimate parent insurance or reinsurance undertaking or insurance holding company which has its head office in the Union is a subsidiary undertaking of a company which has its head office outside of the Union</t>
  </si>
  <si>
    <t>Antall forsikringsgrupper der Finanstilsynet leder gruppetilsynet og der det endelige morforsikringsforetaket, morgjenforsikringsforetaket eller forsikringsholdingsforetaket med hovedkontor innenfor EØS er et datterforetak av et foretak med hovedkontor utenfor EØS</t>
  </si>
  <si>
    <t>AG26</t>
  </si>
  <si>
    <t>The number of ultimate parent insurance or reinsurance undertakings or insurance holding companies or mixed financial holding companies subject to group supervision at national level by the supervisory authority in accordance with Article 216 of Directive 2009/138/EC, including:</t>
  </si>
  <si>
    <t>Antall morforsikringsforetak, morgjenforsikringsforetak, forsikringsholdingselskaper eller blandede finansielle holdingselskaper som er underlagt tilsyn på nasjonalt nivå av tilsynsmyndigheten i samsvar med artikkel 216 i Solvens II-direktivet:</t>
  </si>
  <si>
    <t>AG26a</t>
  </si>
  <si>
    <t xml:space="preserve">        Name of such undertaking or holding company</t>
  </si>
  <si>
    <t>navn på slike foretak eller holdingforetak</t>
  </si>
  <si>
    <t>AG26b</t>
  </si>
  <si>
    <t xml:space="preserve">        The number of its insurance and reinsurance subsidiary undertakings at national level</t>
  </si>
  <si>
    <t>disses forsikrings- og gjenforsikringsdatterforetak på nasjonalt nivå</t>
  </si>
  <si>
    <t>AG26c</t>
  </si>
  <si>
    <t xml:space="preserve">       The number of its insurance and reinsurance subsidiary undertakings in other Member States</t>
  </si>
  <si>
    <t>disses  forsikrings- og gjenforsikringsdatterforetak i andre medlemsstater</t>
  </si>
  <si>
    <t>AG26d</t>
  </si>
  <si>
    <t xml:space="preserve">       The number of its insurance and reinsurance subsidiary undertakings in third countries</t>
  </si>
  <si>
    <t>disses forsikrings- og gjenforsikringsdattterforetak i tredjestater</t>
  </si>
  <si>
    <t>AG26da</t>
  </si>
  <si>
    <t xml:space="preserve">             Of which, the number of its insurance and reinsurance subsidiary undertakings in equivalent third countries</t>
  </si>
  <si>
    <t>herav antall forsikringsdatterforetak og gjenforsikringsdatterforetak i ekvivalente tredjestater</t>
  </si>
  <si>
    <t>AG26db</t>
  </si>
  <si>
    <t xml:space="preserve">             Of which, the number of its insurance and reinsurance subsidiary undertakings in non-equivalent third countries</t>
  </si>
  <si>
    <t>AG27</t>
  </si>
  <si>
    <t>The number of ultimate parent insurance or reinsurance undertakings or insurance holding companies subject to group supervision at national level by the supervisory authority in accordance with Article 216 of Directive 2009/138/EC, where another related ultimate parent undertaking at national level is present as referred to in Article 217 of Directive 2009/138/EC</t>
  </si>
  <si>
    <t>Antall morforsikringsforetak, morgjenforsikringsforetak eller forsikringsholdingselskaper som er underlagt gruppetilsyn på nasjonalt nivå av Finanstilsynet i samsvar med artikkel 216 i Solvens II-direktivet, der et annet nærstående morselskap på nasjonalt nivå er til stede som referert til i artikkel 217 i Solvens II-direktivet</t>
  </si>
  <si>
    <t>AG28</t>
  </si>
  <si>
    <t>The number of cross-border insurance groups where the supervisory authority is the group supervisor</t>
  </si>
  <si>
    <t>Antall grensekryssende forsikringsgrupper der Finanstilsynet leder gruppetilsynet</t>
  </si>
  <si>
    <t>ACCOUNTING METHOD AND GROUP OWN FUNDS</t>
  </si>
  <si>
    <t>REGNSKAPSMETODER OG ANSVARLIG KAPITAL FOR GRUPPER</t>
  </si>
  <si>
    <t>AG29</t>
  </si>
  <si>
    <t>The number of insurance groups that have been allowed to use method 2 or a combination of methods 1 and 2 in accordance with Article 220(2) of Directive 2009/138/EC for the calculation of the solvency at the level of the group</t>
  </si>
  <si>
    <t>Antall forsikringsgrupper som i samsvar med artikkel 220(2) i Solvens II-direktivet har tillatelse til å benytte metode 2 eller en kombinasjon av metode 1 og 2 ved beregningen av solvensen på gruppenivå</t>
  </si>
  <si>
    <t>AG30</t>
  </si>
  <si>
    <t>The total amount of the group eligible own funds for the insurance groups of which the supervisory authority is the group supervisor</t>
  </si>
  <si>
    <t>Samlet tellende ansvarlig kapital på gruppenivå for forsikringsgrupper der Finanstilsynet leder gruppetilsynet</t>
  </si>
  <si>
    <t>AG30a</t>
  </si>
  <si>
    <t>The total amount of the group eligible own funds calculated in accordance with method 1 as referred to in Article 230(1) of Directive 2009/138/EC for the insurance groups of which the supervisory authority is the group supervisor</t>
  </si>
  <si>
    <t>Samlet tellende ansvarlig kapital på gruppenivå beregnet i samsvar med metode 1 som vist til i artikkel 230(1) i Solvens II-direktivet for forsikringsgrupper der Finanstilsynet leder gruppetilsynet</t>
  </si>
  <si>
    <t>AG30b</t>
  </si>
  <si>
    <t>The total amount of the group eligible own funds calculated in accordance with method 2 as referred to in Article 233 of Directive 2009/138/EC for the insurance groups of which the supervisory authority is the group supervisor</t>
  </si>
  <si>
    <t>Samlet tellende ansvarlig kapital på gruppenivå beregnet i samsvar med metode 2 som vist til i artikkel 233 i Solvens II-direktivet for forsikringsgrupper der Finanstilsynet leder gruppetilsynet</t>
  </si>
  <si>
    <t>AG30c</t>
  </si>
  <si>
    <t>The total amount of the group eligible own funds calculated in accordance with the combination of method 1 and method 2 as referred to in Article 220 of Directive 2009/138/EC for the insurance groups of which the supervisory authority is the group supervisor</t>
  </si>
  <si>
    <t>Samlet tellende ansvarlig kapital på gruppenivå beregnet i samsvar med kombinasjonen av metode 1 og 2 som vist til i artikkel 220 i Solvens II-direktivet for forsikringsgrupper der Finanstilsynet leder gruppetilsynet</t>
  </si>
  <si>
    <t>GROUP SOLVENCY CAPITAL REQUIREMENT</t>
  </si>
  <si>
    <t>SOLVENSKAPITALKRAV FOR GRUPPER</t>
  </si>
  <si>
    <t>AG31</t>
  </si>
  <si>
    <t>The total amount of the group Solvency Capital Requirement for the insurance groups of which the supervisory authority is the group supervisor</t>
  </si>
  <si>
    <t>Samlet solvenskapitalkrav for forsikringsgrupper der Finanstilsynet leder gruppetilsynet</t>
  </si>
  <si>
    <t>AG31a</t>
  </si>
  <si>
    <t>The total amount of the group Solvency Capital Requirement calculated in accordance with method 1 as referred to in Article 230(1) of Directive 2009/138/EC for the insurance groups of which the supervisory authority is the group supervisor for the group Solvency Capital Requirement</t>
  </si>
  <si>
    <t>Samlet solvenskapitalkrav for forsikringsgrupper beregnet i samsvar med metode 1 i artikkel 230(1) i Solvens II-direktivet der Finanstilsynet leder gruppetilsynet</t>
  </si>
  <si>
    <t>AG31b</t>
  </si>
  <si>
    <t>The total amount of the group Solvency Capital Requirement calculated in accordance with method 2 as referred to in Article 233 of Directive 2009/138/EC for the insurance groups of which the supervisory authority is the group supervisor for the group Solvency Capital Requirement</t>
  </si>
  <si>
    <t>Samlet solvenskapitalkrav for forsikringsgrupper beregnet i samsvar med metode 2 i artikkel 233 i Solvens II-direktivet der Finanstilsynet leder gruppetilsynet</t>
  </si>
  <si>
    <t>AG31c</t>
  </si>
  <si>
    <t>The total amount of the group Solvency Capital Requirement calculated in accordance with a combination of methods 1 and 2 for the insurance groups of which the supervisory authority is the group supervisor for the group Solvency Capital Requirement</t>
  </si>
  <si>
    <t>Samlet solvenskapitalkrav for forsikringsgrupper beregnet i samsvar med en kombinasjon av metode 1 og 2 der Finanstilsynet leder gruppetilsynet</t>
  </si>
  <si>
    <t>GROUP INTERNAL MODELS</t>
  </si>
  <si>
    <t>INTERNMODELLER FOR GRUPPE</t>
  </si>
  <si>
    <t>AG32a</t>
  </si>
  <si>
    <t>The number of insurance groups of which the supervisory authority is the group supervisor using an approved full internal model for the calculation of the group Solvency Capital Requirements</t>
  </si>
  <si>
    <t>Antall forsikringsgrupper der Finanstilsynet leder gruppetilsynet og solvenskapitalkravet på gruppenivå beregnes ved å benytte en (godkjent full) internmodell</t>
  </si>
  <si>
    <t>AG32aa</t>
  </si>
  <si>
    <t xml:space="preserve">     Of which, approvals in accordance with Article 230 of Directive 2009/138/EC</t>
  </si>
  <si>
    <t>herunder antall grupper som bruker en internmodell som har blitt godkjent i henhold til artikkel 230 i Solvens II-direktivet</t>
  </si>
  <si>
    <t>AG32ab</t>
  </si>
  <si>
    <t xml:space="preserve">     Of which, approvals in accordance with Article 231 of Directive 2009/138/EC</t>
  </si>
  <si>
    <t>herunder antall grupper som bruker en internmodell som har blitt godkjent i henhold til artikkel 231 i Solvens II-direktivet</t>
  </si>
  <si>
    <t>AG32b</t>
  </si>
  <si>
    <t>The number of insurance groups of which the supervisory authority is the group supervisor using an approved partial internal model for the calculation of the group Solvency Capital Requirement</t>
  </si>
  <si>
    <t>Antall forsikringsgrupper der Finanstilsynet leder gruppetilsynet og solvenskapitalkravet på gruppenivå beregnes ved å benytte en (godkjent) partiell internmodell</t>
  </si>
  <si>
    <t>AG32ba</t>
  </si>
  <si>
    <t xml:space="preserve">      Of which, approvals in accordance with Article 230 of Directive 2009/138/EC</t>
  </si>
  <si>
    <t>herunder antall grupper som bruker en partiell internmodell som har blitt godkjent i henhold til artikkel 230 i Solvens II-direktivet</t>
  </si>
  <si>
    <t>AG32bb</t>
  </si>
  <si>
    <t xml:space="preserve">      Of which, approvals in accordance with Article 231 of Directive 2009/138/EC</t>
  </si>
  <si>
    <t>herunder antall grupper som bruker en partiell internmodell som har blitt godkjent i henhold til artikkel 231 i Solvens II-direktivet</t>
  </si>
  <si>
    <t>TEMPLATE C FOR THE DISCLOSURE OF QUANTITATIVE AGGREGATE STATISTICAL DATA ON THE SUPERVISORY AUTHORITY</t>
  </si>
  <si>
    <t>STAFF OF THE SUPERVISORY AUTHORITY</t>
  </si>
  <si>
    <t>ANSATTE I TILSYNSMYNDIGHET</t>
  </si>
  <si>
    <t>B1b</t>
  </si>
  <si>
    <t>The number of staff at the end of the calendar year</t>
  </si>
  <si>
    <t>Antall ansatte ved slutten av kalenderåret</t>
  </si>
  <si>
    <t>ON-SITE INSPECTIONS</t>
  </si>
  <si>
    <t>STEDLIGE TILSYN</t>
  </si>
  <si>
    <t>B2a</t>
  </si>
  <si>
    <t>The total number of on-site inspections undertaken both at solo and group level</t>
  </si>
  <si>
    <t>Totalt antall stedlige tilsyn både på solo- og gruppenivå</t>
  </si>
  <si>
    <t>B2aa</t>
  </si>
  <si>
    <t xml:space="preserve">     Of which, the number of regular inspections</t>
  </si>
  <si>
    <t>herav antall regulære tilsyn</t>
  </si>
  <si>
    <t>B2ab</t>
  </si>
  <si>
    <t xml:space="preserve">     Of which, the number of ad-hoc inspections</t>
  </si>
  <si>
    <t>herav antall ad-hoc tilsyn</t>
  </si>
  <si>
    <t>B2ac</t>
  </si>
  <si>
    <t xml:space="preserve">     Of which, the number of on-site inspections mandated to third parties</t>
  </si>
  <si>
    <t>herav antall tilsyn som følge av tredjeparters mandat</t>
  </si>
  <si>
    <t>B2ad</t>
  </si>
  <si>
    <t xml:space="preserve">     Of which, the number of on-site inspections under group supervision which were undertaken jointly with other members of the group's College of supervisors</t>
  </si>
  <si>
    <t>herav antall gruppetilsyn som ble gjennomført i fellesskap med tilsynsmyndigheter i andre medlemsstater</t>
  </si>
  <si>
    <t>B2ae</t>
  </si>
  <si>
    <t xml:space="preserve">      Of which, the total number of inspections conducted in order to review and evaluate the reliance of undertakings on external ratings</t>
  </si>
  <si>
    <t>herav antall tilsyn som er gjennomført for å gjennomgå og evaluere hvorvidt foretakene er avhengige av eksterne ratinger / kredittvurderinger</t>
  </si>
  <si>
    <t>B2b</t>
  </si>
  <si>
    <t>The total number of man-days spent on on-site inspections both at solo and group level</t>
  </si>
  <si>
    <t>Totalt antall dagsverk brukt på stedlig tilsyn på både solo- og gruppenivå</t>
  </si>
  <si>
    <t>B3</t>
  </si>
  <si>
    <t>The number of formal reviews of ongoing compliance of full or partial internal models with the requirements both at solo and group level</t>
  </si>
  <si>
    <t xml:space="preserve">Antall formelle revisjoner av  fulle eller partielle internmodeller om løpende etterlevelse av Solvens II kravene på både foretakes- og gruppenivå </t>
  </si>
  <si>
    <t>B3a</t>
  </si>
  <si>
    <t xml:space="preserve">     Of which, the number of reviews conducted in order to review and evaluate the reliance of undertakings on external ratings</t>
  </si>
  <si>
    <t>herunder antall revisjoner gjennomgått for å revurdere og evaluere foretakenes avhengighet av eksterne kredittvurderinger</t>
  </si>
  <si>
    <t>INTERNAL MODELS</t>
  </si>
  <si>
    <t>INTERNMODELLER</t>
  </si>
  <si>
    <t>B4a</t>
  </si>
  <si>
    <t>The number of partial and of full internal models submitted for approval at solo level</t>
  </si>
  <si>
    <t>Antall interne modeller hvor det ble søkt om godkjenning på solonivå</t>
  </si>
  <si>
    <t>B4aa</t>
  </si>
  <si>
    <t xml:space="preserve">     Of which, the number of partial and of full internal models which scope includes credit risk in both market risk and counterparty default risk submitted for approval at solo level</t>
  </si>
  <si>
    <t xml:space="preserve">herunder antall interne modeller som omfatter kredittrisiko i både markeds- og motpartsrisiko </t>
  </si>
  <si>
    <t>B4b</t>
  </si>
  <si>
    <t>The number of successful applications for approval of partial and of full internal models at solo level</t>
  </si>
  <si>
    <t>Antall søknader om interne modeller på solonivå som har blitt godkjent</t>
  </si>
  <si>
    <t>B4ba</t>
  </si>
  <si>
    <t xml:space="preserve">     Of which, the number of partial and of full internal models which scope includes credit risk in both market risk and counterparty default risk at solo level</t>
  </si>
  <si>
    <t>herunder antall interne modeller som omfatter kredittrisiko i både markeds- og motpartsrisiko på solonivå</t>
  </si>
  <si>
    <t>B4c</t>
  </si>
  <si>
    <t>The number of partial and of full internal models submitted for approval at group level</t>
  </si>
  <si>
    <t>Antall interne modeller hvor det ble søkt om godkjenning på gruppenivå</t>
  </si>
  <si>
    <t>B4ca</t>
  </si>
  <si>
    <t xml:space="preserve">     Of which, the number of partial and of full internal models which scope includes credit risk in both market risk and counterparty default risk submitted for approval at group level</t>
  </si>
  <si>
    <t>herunder antall interne modeller som omfatter kredittrisiko i både markeds- og motpartsrisiko på gruppenivå</t>
  </si>
  <si>
    <t>B4d</t>
  </si>
  <si>
    <t>The number of successful application for approval of partial and of full internal models at group level</t>
  </si>
  <si>
    <t>Antall søknader om interne modeller på gruppenivå som har blitt godkjent</t>
  </si>
  <si>
    <t>B4da</t>
  </si>
  <si>
    <t xml:space="preserve">     Of which, the number of partial and of full internal models which scope includes credit risk in both market risk and counterparty default risk at group level</t>
  </si>
  <si>
    <t>SUPERVISORY MEASURES AND POWERS</t>
  </si>
  <si>
    <t>TILSYNSMYNDIGHETENS TILTAK OG MAKT</t>
  </si>
  <si>
    <t>B5a</t>
  </si>
  <si>
    <t>The number of corrective measures taken, as defined by Articles 110 of Directive 2009/138/EC</t>
  </si>
  <si>
    <t>Antall korrigerende tiltak definert i artikkel 110 i Solvens II-direktivet</t>
  </si>
  <si>
    <t>B5b</t>
  </si>
  <si>
    <t>The number of corrective measures taken, as defined by Articles 117 of Directive 2009/138/EC</t>
  </si>
  <si>
    <t>Antall korrigerende tiltak definert i artikkel 117 i Solvens II-direktivet</t>
  </si>
  <si>
    <t>B5c</t>
  </si>
  <si>
    <t>The number of corrective measures taken, as defined by Articles 119 of Directive 2009/138/EC</t>
  </si>
  <si>
    <t>Antall korrigerende tiltak definert i artikkel 119 i Solvens II-direktivet</t>
  </si>
  <si>
    <t>B5ca</t>
  </si>
  <si>
    <t>Of which, the number of corrective measures which were triggered by a deviation of the risk profile of the insurance or reinsurance undertakings with respect to their credit risk</t>
  </si>
  <si>
    <t xml:space="preserve">     Herunder antall korrigerende tiltak som ble iverksatt pga. avvik i foretakets risikoprofil knyttet til kredittrisiko</t>
  </si>
  <si>
    <t>B5d</t>
  </si>
  <si>
    <t>The number of corrective measures taken, as defined by Articles 137 of Directive 2009/138/EC</t>
  </si>
  <si>
    <t>Antall korrigerende tiltak definert i artikkel 137 i Solvens II-direktivet</t>
  </si>
  <si>
    <t>B5e</t>
  </si>
  <si>
    <t>The number of corrective measures taken, as defined by Articles 138 of Directive 2009/138/EC</t>
  </si>
  <si>
    <t>Antall korrigerende tiltak definert i artikkel 138 i Solvens II-direktivet</t>
  </si>
  <si>
    <t>B5f</t>
  </si>
  <si>
    <t>The number of corrective measures taken, as defined by Articles 139 of Directive 2009/138/EC</t>
  </si>
  <si>
    <t>Antall korrigerende tiltak definert i artikkel 139 i Solvens II-direktivet</t>
  </si>
  <si>
    <t>B6</t>
  </si>
  <si>
    <t>The number of authorisations withdrawn</t>
  </si>
  <si>
    <t>Antall tilbaketrukne konsesjoner</t>
  </si>
  <si>
    <t>B7</t>
  </si>
  <si>
    <t>The number of authorisations granted to insurance or reinsurance undertakings</t>
  </si>
  <si>
    <t>Antall innvilgede konsesjoner til forsikrings- og gjenforsikringsforetak</t>
  </si>
  <si>
    <t>B9</t>
  </si>
  <si>
    <t>The number of applications submitted to the supervisory authorities to use the matching adjustment referred to in Article 77b Directive 2009/138/EC.</t>
  </si>
  <si>
    <t>Antall søknader om bruk av matching-justering nevnt i artikkel 77b i Solvens II-direktivet</t>
  </si>
  <si>
    <t>B9a</t>
  </si>
  <si>
    <t xml:space="preserve">     Of which, the number of successful applications to use the matching adjustment referred to in Article 77b Directive 2009/138/EC</t>
  </si>
  <si>
    <t>Herunder antall innvilgede søknader om bruk av matching-justering nevnt i artikkel 77b i Solvens II-direktivet</t>
  </si>
  <si>
    <t>B10</t>
  </si>
  <si>
    <t>The number of applications submitted to the supervisory authorities to use the volatility adjustment referred to in Article 77d of Directive 2009/138/EC</t>
  </si>
  <si>
    <t>Antall søknader om bruk av volatilitetsjustering nevnt i artikkel 77d i Solvens II-direktivet</t>
  </si>
  <si>
    <t>not applicable</t>
  </si>
  <si>
    <t>B10a</t>
  </si>
  <si>
    <t xml:space="preserve">     Of which, the number of successful applications to use the volatility adjustment referred to in Article 77d of Directive 2009/138/EC</t>
  </si>
  <si>
    <t>Herunder antall innvilgede søknader om bruk av volatilitetsjustering nevnt i artikkel 77d i Solvens II-direktivet</t>
  </si>
  <si>
    <t>B11a</t>
  </si>
  <si>
    <t>The number of extensions granted in accordance with Article 138(4) of Directive 2009/138/EC</t>
  </si>
  <si>
    <t>Antall utsettelser innvilget i samsvar med artikkel 138(4) i Solvens II-direktivet</t>
  </si>
  <si>
    <t>B11b</t>
  </si>
  <si>
    <t>The average duration of extensions granted in accordance with Article 138(4) of Directive 2009/138/EC</t>
  </si>
  <si>
    <t>Gjennomsnittlig varighet av utsettelser innvilget i samsvar med artikkel 138(4) i Solvens II-direktivet</t>
  </si>
  <si>
    <t>B12</t>
  </si>
  <si>
    <t>The number of authorisations granted in accordance with Article 304 of Directive 2009/138/EC</t>
  </si>
  <si>
    <t>Antall godkjenninger for bruk av durasjon-basert aksjerisikomodul i sammsvar med artikkel 304 i Solvens II-direktivet</t>
  </si>
  <si>
    <t>B13</t>
  </si>
  <si>
    <t>The number of applications submitted to the supervisory authority to use the transitional risk-free interest rate term structure referred to in Article 308c Directive 2009/138/EC</t>
  </si>
  <si>
    <t>Antall søknader om bruk av overgangsbestemmelsene om risikofri rentekurve som nevnt i artikkel 308c i Solvens II-direktivet</t>
  </si>
  <si>
    <t>B13a</t>
  </si>
  <si>
    <t xml:space="preserve">     Of which, the number of successful applications to use the transitional risk-free interest rate term structure referred to in Article 308c Directive 2009/138/EC</t>
  </si>
  <si>
    <t xml:space="preserve">    Herunder antall innvilgede søknader om bruk av overgangsbestemmelsene om risikofri rentekurve som nevnt i artikkel 308c i Solvens II-direktivet</t>
  </si>
  <si>
    <t>B13b</t>
  </si>
  <si>
    <t xml:space="preserve">     The number of decisions to revoke the approval of this transitional measure pursuant to Article 308e of Directive 2009/138/EC.</t>
  </si>
  <si>
    <t xml:space="preserve">    Antall tilbaketrukkede tillatelser for bruk av denne overgangsbestemmelsen i henhold til artikkel 308e i Solvens II-direktivet</t>
  </si>
  <si>
    <t>B14</t>
  </si>
  <si>
    <t>The number of applications submitted to the supervisory authority to use the transitional deduction to technical provisions referred to in Article 308d Directive 2009/138/EC</t>
  </si>
  <si>
    <t>Antall søknader om bruk av midleritidig fradrag i forsikringstekniske avsetninger nevnt i artikkel 308d i Solvens II-direktivet</t>
  </si>
  <si>
    <t>B14a</t>
  </si>
  <si>
    <t xml:space="preserve">     Of which, the number of successful applications to use the transitional deduction to technical provisions referred to in Article 308d Directive 2009/138/EC</t>
  </si>
  <si>
    <t xml:space="preserve">     Herunder antall innvilgede søknader om bruk av midleritidig fradrag i forsikringstekniske avsetninger nevnt i artikkel 308d i Solvens II-direktivet</t>
  </si>
  <si>
    <t>COLLEGES OF SUPERVISORS</t>
  </si>
  <si>
    <t>COLLEGES AV TILSYNSMYNDIGHETER</t>
  </si>
  <si>
    <t>B15a</t>
  </si>
  <si>
    <t>The number of meetings of Colleges of supervisors which the supervisory authority attended as a member</t>
  </si>
  <si>
    <t>Antall møter i tilsynskollegier som Finanstilsynet deltok i som medlem</t>
  </si>
  <si>
    <t>B15b</t>
  </si>
  <si>
    <t>The number of meetings of Colleges of supervisors which the supervisory authority chaired as group supervisor</t>
  </si>
  <si>
    <t>Antall møter i tilsynskollegier som Finanstilsynet ledet</t>
  </si>
  <si>
    <t>OWN FUND APPROVALS</t>
  </si>
  <si>
    <t>GODKJENNING AV ANSVARLIG KAPITAL</t>
  </si>
  <si>
    <t>B16a</t>
  </si>
  <si>
    <t>The number of applications submitted to the supervisory authorities for the approval of ancillary own funds</t>
  </si>
  <si>
    <t>Antall søknader om supplerende kapital</t>
  </si>
  <si>
    <t>B16aa</t>
  </si>
  <si>
    <t xml:space="preserve">    Of which, the number of successful applications for approval of ancillary own funds</t>
  </si>
  <si>
    <t xml:space="preserve">    Herunder antall godkjente søknader om supplerende kapital</t>
  </si>
  <si>
    <t>B17</t>
  </si>
  <si>
    <t>The number of applications submitted to the supervisory authorities for approval of the assessment and classification of own-fund items, which are not covered by the lists laid down in Articles 69, 72, 74, 76 and 78 of Delegated Regulation (EU) 2015/35</t>
  </si>
  <si>
    <t>Antall søknader om godkjenning av poster i ansvarlig kapital som ikke er dekket under lister fastsatt i artikkler 69, 72, 74, 76 og 78 i kommisjonsforordning (EU) 2015/35</t>
  </si>
  <si>
    <t>B17a</t>
  </si>
  <si>
    <t xml:space="preserve">     Of which, the number of successful applications for the approval of the assessment and classification of own-fund items, which are not covered by the lists laid down in Articles 69, 72, 74, 76 and 78 of Delegated Regulation (EU) 2015/35</t>
  </si>
  <si>
    <t xml:space="preserve">     Herunder antall godkjente søknader av poster i ansvarlig kapital som ikke er dekket under lister fastsatt i artikkler 69, 72, 74, 76 and 78 i kommisjonsforordning (EU) 2015/35</t>
  </si>
  <si>
    <t>PEER REVIEWS</t>
  </si>
  <si>
    <t>FAGFELLEVURDERINGER</t>
  </si>
  <si>
    <t>B18a</t>
  </si>
  <si>
    <t>The number of peer review analyses organised and conducted by EIOPA in accordance with Article 30 of Regulation (EU) No 1094/2010, in which the supervisory authority participated</t>
  </si>
  <si>
    <t>Antall fagfellevurderinger organisert og utført av EIOPA i samsvar med artikkel 30 i forordning (EU) nr. 1094/2010, hvor Finanstilsynet deltok</t>
  </si>
  <si>
    <t xml:space="preserve">TEMPLATE D FOR THE DISCLOSURE OF QUALITATIVE AGGREGATE STATISTICAL DATA ON THE SUPERVISORY AUTHORITY </t>
  </si>
  <si>
    <t>B1a</t>
  </si>
  <si>
    <t>The structure of the supervisory authority</t>
  </si>
  <si>
    <t>Tilsynsmyndighetens struktur</t>
  </si>
  <si>
    <t>Supervision of the insurance area aims to ensure satisfactory financial strength, risk awareness, management and control at institutions. It comprises onsite and off-site supervision, in addition to which Finanstilsynet is assigned administrative and consultative tasks as well as rule-making powers.</t>
  </si>
  <si>
    <t>B8a</t>
  </si>
  <si>
    <t>The criteria used for the application of capital add-ons</t>
  </si>
  <si>
    <t>Kriterier som benyttes ved pålegg om kapitalkravstillegg</t>
  </si>
  <si>
    <t>Article 37 of the Solvency II Directive (Directive 2009/138/EC) establishes the cases in which supervisory authorities can set a capital add-on. FSA Norway may set a capital add-on in cases specified
in this article.</t>
  </si>
  <si>
    <t>B8b</t>
  </si>
  <si>
    <t>The criteria used for the calculation of capital add-ons</t>
  </si>
  <si>
    <t>Kriterier som benyttes ved beregningen av kapitalkravstillegg</t>
  </si>
  <si>
    <t>Capital add-on is calculated in accordance with the methods set out in Articles 282–287 of Commission Delegated Regulation (EU) 2015/35</t>
  </si>
  <si>
    <t>B8c</t>
  </si>
  <si>
    <t>The criteria used for the removal of capital add-ons</t>
  </si>
  <si>
    <t>Kriterier som benyttes ved fjerning av kapitalkravstillegg</t>
  </si>
  <si>
    <t xml:space="preserve">The capital add-on reqirement must at least once a year be reviewed. The capital add-on must be maintained whilst the conditions that applied when the requirement was introduced remain in force. </t>
  </si>
  <si>
    <t>B16b</t>
  </si>
  <si>
    <t>The main features of the approved items of ancillary own funds</t>
  </si>
  <si>
    <t xml:space="preserve">Supplementary calls for insurance undertakings operating on genuine mutual basis. </t>
  </si>
  <si>
    <t>B17b</t>
  </si>
  <si>
    <t>The main features of the approved items of own-fund items, which are not covered by the relevant lists of the Articles 69, 72, 74, 76 and 78 of Delegated Regulation (EU) 2015/35</t>
  </si>
  <si>
    <t>Not relevant</t>
  </si>
  <si>
    <t>B17c</t>
  </si>
  <si>
    <t>The method used to assess and classify the approved items of own-fund items, which are not covered by the relevant lists of the Articles 69, 72, 74, 76 and 78 of Delegated Regulation (EU) 2015/35</t>
  </si>
  <si>
    <t>B18b</t>
  </si>
  <si>
    <t>The scope of peer review analyses organised and conducted by EIOPA in accordance with Article 30 of Regulation (EU) No 1094/2010, in which the supervisory authority participated</t>
  </si>
  <si>
    <t>Omfanget av fagfellevurderingsanalyser organisert og utført av EIOPA i samsvar med artikkel 30 i forordning (EU) nr. 1094/2010, hvor tilsynsmyndigheten deltok</t>
  </si>
  <si>
    <t>FSA Norway participates in peer reviews arranged and carried out by EIOPA where relevant.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</si>
</sst>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H_U_F_-;\-* #,##0.00\ _H_U_F_-;_-* &quot;-&quot;??\ _H_U_F_-;_-@_-"/>
    <numFmt numFmtId="165" formatCode="###\ ###\ ###\ ###\ ###\ ###\ ##0"/>
    <numFmt numFmtId="166" formatCode="_-* #,##0\ _H_U_F_-;\-* #,##0\ _H_U_F_-;_-* &quot;-&quot;??\ _H_U_F_-;_-@_-"/>
  </numFmts>
  <fonts count="16" x14ac:knownFonts="1">
    <font>
      <sz val="11"/>
      <color theme="1"/>
      <name val="Calibri"/>
      <family val="2"/>
      <charset val="238"/>
      <scheme val="minor"/>
    </font>
    <font>
      <sz val="11"/>
      <color theme="1"/>
      <name val="Calibri"/>
      <family val="2"/>
      <scheme val="minor"/>
    </font>
    <font>
      <sz val="11"/>
      <color rgb="FFFF0000"/>
      <name val="Calibri"/>
      <family val="2"/>
      <charset val="238"/>
      <scheme val="minor"/>
    </font>
    <font>
      <sz val="11"/>
      <name val="Calibri"/>
      <family val="2"/>
      <charset val="238"/>
      <scheme val="minor"/>
    </font>
    <font>
      <sz val="11"/>
      <color theme="1"/>
      <name val="Calibri"/>
      <family val="2"/>
      <charset val="238"/>
      <scheme val="minor"/>
    </font>
    <font>
      <u/>
      <sz val="11"/>
      <color theme="10"/>
      <name val="Calibri"/>
      <family val="2"/>
      <charset val="238"/>
      <scheme val="minor"/>
    </font>
    <font>
      <b/>
      <sz val="11"/>
      <color theme="1"/>
      <name val="Calibri"/>
      <family val="2"/>
      <charset val="238"/>
      <scheme val="minor"/>
    </font>
    <font>
      <b/>
      <i/>
      <sz val="26"/>
      <color theme="1"/>
      <name val="Calibri"/>
      <family val="2"/>
      <charset val="238"/>
      <scheme val="minor"/>
    </font>
    <font>
      <b/>
      <i/>
      <sz val="36"/>
      <color theme="1"/>
      <name val="Calibri"/>
      <family val="2"/>
      <charset val="238"/>
      <scheme val="minor"/>
    </font>
    <font>
      <sz val="20"/>
      <name val="Calibri"/>
      <family val="2"/>
      <charset val="238"/>
      <scheme val="minor"/>
    </font>
    <font>
      <sz val="20"/>
      <color theme="1"/>
      <name val="Calibri"/>
      <family val="2"/>
      <charset val="238"/>
      <scheme val="minor"/>
    </font>
    <font>
      <b/>
      <sz val="24"/>
      <name val="Calibri"/>
      <family val="2"/>
      <charset val="238"/>
      <scheme val="minor"/>
    </font>
    <font>
      <b/>
      <sz val="22"/>
      <name val="Calibri"/>
      <family val="2"/>
      <charset val="238"/>
      <scheme val="minor"/>
    </font>
    <font>
      <sz val="11"/>
      <name val="Calibri"/>
      <family val="2"/>
      <scheme val="minor"/>
    </font>
    <font>
      <sz val="10"/>
      <name val="Arial"/>
      <family val="2"/>
    </font>
    <font>
      <sz val="11"/>
      <color rgb="FFFF000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lightGray"/>
    </fill>
    <fill>
      <patternFill patternType="solid">
        <fgColor theme="0"/>
        <bgColor indexed="64"/>
      </patternFill>
    </fill>
    <fill>
      <patternFill patternType="solid">
        <fgColor theme="9"/>
        <bgColor indexed="64"/>
      </patternFill>
    </fill>
    <fill>
      <patternFill patternType="solid">
        <fgColor theme="9" tint="0.79998168889431442"/>
        <bgColor indexed="64"/>
      </patternFill>
    </fill>
    <fill>
      <patternFill patternType="solid">
        <fgColor theme="3"/>
        <bgColor indexed="64"/>
      </patternFill>
    </fill>
    <fill>
      <patternFill patternType="solid">
        <fgColor rgb="FFE2EFDA"/>
        <bgColor indexed="64"/>
      </patternFill>
    </fill>
    <fill>
      <patternFill patternType="solid">
        <fgColor rgb="FF70AD47"/>
        <bgColor indexed="64"/>
      </patternFill>
    </fill>
    <fill>
      <patternFill patternType="solid">
        <fgColor rgb="FFBDD7EE"/>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s>
  <cellStyleXfs count="9">
    <xf numFmtId="0" fontId="0" fillId="0" borderId="0"/>
    <xf numFmtId="164" fontId="4" fillId="0" borderId="0" applyFont="0" applyFill="0" applyBorder="0" applyAlignment="0" applyProtection="0"/>
    <xf numFmtId="9" fontId="4" fillId="0" borderId="0" applyFont="0" applyFill="0" applyBorder="0" applyAlignment="0" applyProtection="0"/>
    <xf numFmtId="0" fontId="5" fillId="0" borderId="0" applyNumberFormat="0" applyFill="0" applyBorder="0" applyAlignment="0" applyProtection="0"/>
    <xf numFmtId="0" fontId="1" fillId="7" borderId="0" applyNumberFormat="0" applyFont="0" applyFill="0" applyBorder="0" applyAlignment="0" applyProtection="0"/>
    <xf numFmtId="0" fontId="1" fillId="0" borderId="0"/>
    <xf numFmtId="0" fontId="1" fillId="0" borderId="0"/>
    <xf numFmtId="0" fontId="14" fillId="0" borderId="0"/>
    <xf numFmtId="0" fontId="1" fillId="0" borderId="0"/>
  </cellStyleXfs>
  <cellXfs count="211">
    <xf numFmtId="0" fontId="0" fillId="0" borderId="0" xfId="0"/>
    <xf numFmtId="0" fontId="0" fillId="0" borderId="0" xfId="0" applyAlignment="1">
      <alignment vertical="center"/>
    </xf>
    <xf numFmtId="0" fontId="0" fillId="0" borderId="1" xfId="0" applyBorder="1" applyAlignment="1">
      <alignment vertical="center" wrapText="1"/>
    </xf>
    <xf numFmtId="0" fontId="0" fillId="0" borderId="1" xfId="0" applyBorder="1" applyAlignment="1">
      <alignment vertical="center"/>
    </xf>
    <xf numFmtId="0" fontId="0" fillId="0" borderId="0" xfId="0" applyAlignment="1">
      <alignment horizontal="center" vertical="center"/>
    </xf>
    <xf numFmtId="0" fontId="3" fillId="2"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0" fillId="3" borderId="1" xfId="0" applyFill="1" applyBorder="1" applyAlignment="1">
      <alignment vertical="center" wrapText="1"/>
    </xf>
    <xf numFmtId="0" fontId="0" fillId="0" borderId="13" xfId="0" applyBorder="1" applyAlignment="1">
      <alignment horizontal="center" vertical="center"/>
    </xf>
    <xf numFmtId="0" fontId="0" fillId="0" borderId="0" xfId="0" applyAlignment="1">
      <alignment vertical="center" wrapText="1"/>
    </xf>
    <xf numFmtId="0" fontId="0" fillId="0" borderId="1" xfId="0" applyBorder="1" applyAlignment="1">
      <alignment horizontal="center" vertical="center" wrapText="1"/>
    </xf>
    <xf numFmtId="0" fontId="3" fillId="0" borderId="1" xfId="0" applyFont="1" applyBorder="1" applyAlignment="1">
      <alignment vertical="center" wrapText="1"/>
    </xf>
    <xf numFmtId="165" fontId="3" fillId="0" borderId="1" xfId="0" applyNumberFormat="1" applyFont="1" applyBorder="1" applyAlignment="1">
      <alignment vertical="center" wrapText="1"/>
    </xf>
    <xf numFmtId="165" fontId="3" fillId="0" borderId="12" xfId="1" applyNumberFormat="1" applyFont="1" applyBorder="1" applyAlignment="1">
      <alignment horizontal="right" vertical="center" wrapText="1"/>
    </xf>
    <xf numFmtId="0" fontId="3" fillId="0" borderId="1" xfId="0" applyFont="1" applyBorder="1" applyAlignment="1">
      <alignment vertical="center"/>
    </xf>
    <xf numFmtId="0" fontId="0" fillId="0" borderId="6" xfId="0" applyBorder="1" applyAlignment="1">
      <alignment vertical="center" wrapText="1"/>
    </xf>
    <xf numFmtId="0" fontId="0" fillId="6" borderId="1" xfId="0" applyFill="1" applyBorder="1" applyAlignment="1">
      <alignment vertical="center"/>
    </xf>
    <xf numFmtId="0" fontId="0" fillId="6" borderId="1" xfId="0" applyFill="1" applyBorder="1" applyAlignment="1">
      <alignment vertical="center" wrapText="1"/>
    </xf>
    <xf numFmtId="165" fontId="3" fillId="6" borderId="1" xfId="0" applyNumberFormat="1" applyFont="1" applyFill="1" applyBorder="1" applyAlignment="1">
      <alignment vertical="center" wrapText="1"/>
    </xf>
    <xf numFmtId="9" fontId="0" fillId="6" borderId="1" xfId="2" applyFont="1" applyFill="1" applyBorder="1" applyAlignment="1">
      <alignment vertical="center"/>
    </xf>
    <xf numFmtId="0" fontId="0" fillId="6" borderId="1" xfId="0" applyFill="1" applyBorder="1" applyAlignment="1">
      <alignment horizontal="right" vertical="center"/>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0" fillId="0" borderId="14" xfId="0" applyBorder="1" applyAlignment="1">
      <alignment vertical="center"/>
    </xf>
    <xf numFmtId="0" fontId="0" fillId="0" borderId="14" xfId="0" applyBorder="1" applyAlignment="1">
      <alignment horizontal="center" vertical="center"/>
    </xf>
    <xf numFmtId="0" fontId="0" fillId="0" borderId="14" xfId="0" applyBorder="1"/>
    <xf numFmtId="0" fontId="3" fillId="0" borderId="1" xfId="0" applyFont="1" applyBorder="1" applyAlignment="1">
      <alignment horizontal="left" vertical="center" indent="1"/>
    </xf>
    <xf numFmtId="0" fontId="0" fillId="0" borderId="1" xfId="0" applyBorder="1" applyAlignment="1">
      <alignment horizontal="left" vertical="center" indent="1"/>
    </xf>
    <xf numFmtId="0" fontId="0" fillId="0" borderId="1" xfId="0" applyBorder="1" applyAlignment="1">
      <alignment horizontal="left" vertical="center" indent="2"/>
    </xf>
    <xf numFmtId="0" fontId="3" fillId="0" borderId="1" xfId="0" applyFont="1" applyBorder="1" applyAlignment="1">
      <alignment horizontal="left" vertical="center" wrapText="1" indent="1"/>
    </xf>
    <xf numFmtId="0" fontId="3" fillId="0" borderId="1" xfId="0" applyFont="1" applyBorder="1" applyAlignment="1">
      <alignment horizontal="left" vertical="center" indent="2"/>
    </xf>
    <xf numFmtId="0" fontId="0" fillId="0" borderId="1" xfId="0" applyBorder="1" applyAlignment="1">
      <alignment horizontal="left" vertical="center" wrapText="1" indent="1"/>
    </xf>
    <xf numFmtId="0" fontId="0" fillId="0" borderId="1" xfId="0" applyBorder="1" applyAlignment="1">
      <alignment horizontal="left" vertical="center" wrapText="1" indent="2"/>
    </xf>
    <xf numFmtId="0" fontId="10" fillId="5" borderId="10" xfId="0" applyFont="1" applyFill="1" applyBorder="1" applyAlignment="1">
      <alignment vertical="center" wrapText="1"/>
    </xf>
    <xf numFmtId="0" fontId="10" fillId="5" borderId="9" xfId="0" applyFont="1" applyFill="1" applyBorder="1" applyAlignment="1">
      <alignment vertical="center"/>
    </xf>
    <xf numFmtId="0" fontId="10" fillId="5" borderId="12" xfId="0" applyFont="1" applyFill="1" applyBorder="1" applyAlignment="1">
      <alignment vertical="center"/>
    </xf>
    <xf numFmtId="0" fontId="0" fillId="4" borderId="1" xfId="0" applyFill="1" applyBorder="1" applyAlignment="1">
      <alignment vertical="center" wrapText="1"/>
    </xf>
    <xf numFmtId="0" fontId="0" fillId="4" borderId="1" xfId="0" applyFill="1" applyBorder="1" applyAlignment="1">
      <alignment horizontal="left" vertical="center" wrapText="1" indent="1"/>
    </xf>
    <xf numFmtId="0" fontId="0" fillId="0" borderId="6" xfId="0" applyBorder="1" applyAlignment="1">
      <alignment horizontal="left" vertical="center" wrapText="1" indent="1"/>
    </xf>
    <xf numFmtId="0" fontId="9" fillId="5" borderId="9" xfId="0" applyFont="1" applyFill="1" applyBorder="1" applyAlignment="1">
      <alignment vertical="center"/>
    </xf>
    <xf numFmtId="0" fontId="9" fillId="5" borderId="12" xfId="0" applyFont="1" applyFill="1" applyBorder="1" applyAlignment="1">
      <alignment vertical="center"/>
    </xf>
    <xf numFmtId="0" fontId="13" fillId="0" borderId="1" xfId="0" applyFont="1" applyBorder="1" applyAlignment="1">
      <alignment vertical="center" wrapText="1"/>
    </xf>
    <xf numFmtId="0" fontId="13" fillId="0" borderId="1" xfId="0" applyFont="1" applyBorder="1" applyAlignment="1">
      <alignment horizontal="left" vertical="center" wrapText="1"/>
    </xf>
    <xf numFmtId="0" fontId="0" fillId="0" borderId="1" xfId="0" applyBorder="1" applyAlignment="1">
      <alignment horizontal="left" vertical="center" wrapText="1" indent="3"/>
    </xf>
    <xf numFmtId="0" fontId="13" fillId="0" borderId="1" xfId="0" applyFont="1" applyBorder="1" applyAlignment="1">
      <alignment horizontal="left" vertical="center" wrapText="1" indent="3"/>
    </xf>
    <xf numFmtId="0" fontId="1" fillId="0" borderId="0" xfId="0" applyFont="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indent="1"/>
    </xf>
    <xf numFmtId="0" fontId="10" fillId="5" borderId="12" xfId="0" applyFont="1" applyFill="1" applyBorder="1" applyAlignment="1">
      <alignment horizontal="center" vertical="center" wrapText="1"/>
    </xf>
    <xf numFmtId="0" fontId="0" fillId="0" borderId="3" xfId="0" applyBorder="1" applyAlignment="1">
      <alignment horizontal="center" vertical="center"/>
    </xf>
    <xf numFmtId="0" fontId="3" fillId="0" borderId="3" xfId="0" applyFont="1" applyBorder="1" applyAlignment="1">
      <alignment horizontal="center" vertical="center"/>
    </xf>
    <xf numFmtId="0" fontId="0" fillId="0" borderId="5" xfId="0" applyBorder="1" applyAlignment="1">
      <alignment horizontal="center" vertical="center"/>
    </xf>
    <xf numFmtId="0" fontId="1" fillId="0" borderId="1" xfId="0" applyFont="1" applyBorder="1" applyAlignment="1">
      <alignment vertical="center"/>
    </xf>
    <xf numFmtId="0" fontId="0" fillId="0" borderId="18" xfId="0" applyBorder="1" applyAlignment="1">
      <alignment vertical="center"/>
    </xf>
    <xf numFmtId="0" fontId="0" fillId="8" borderId="1" xfId="0" applyFill="1" applyBorder="1" applyAlignment="1">
      <alignment vertical="center" wrapText="1"/>
    </xf>
    <xf numFmtId="9" fontId="0" fillId="8" borderId="1" xfId="2" applyFont="1" applyFill="1" applyBorder="1" applyAlignment="1">
      <alignment vertical="center"/>
    </xf>
    <xf numFmtId="0" fontId="0" fillId="8" borderId="1" xfId="0" applyFill="1" applyBorder="1" applyAlignment="1">
      <alignment vertical="center"/>
    </xf>
    <xf numFmtId="165" fontId="3" fillId="8" borderId="1" xfId="0" applyNumberFormat="1" applyFont="1" applyFill="1" applyBorder="1" applyAlignment="1">
      <alignment vertical="center" wrapText="1"/>
    </xf>
    <xf numFmtId="0" fontId="0" fillId="0" borderId="1" xfId="0" applyBorder="1"/>
    <xf numFmtId="0" fontId="0" fillId="0" borderId="1" xfId="0" applyBorder="1" applyAlignment="1">
      <alignment horizontal="center" vertical="center"/>
    </xf>
    <xf numFmtId="0" fontId="0" fillId="0" borderId="6" xfId="0" applyBorder="1"/>
    <xf numFmtId="0" fontId="0" fillId="0" borderId="6" xfId="0" applyBorder="1" applyAlignment="1">
      <alignment horizontal="center" vertical="center" wrapText="1"/>
    </xf>
    <xf numFmtId="0" fontId="0" fillId="9" borderId="0" xfId="0" applyFill="1"/>
    <xf numFmtId="0" fontId="3" fillId="10" borderId="1" xfId="0" applyFont="1" applyFill="1" applyBorder="1" applyAlignment="1">
      <alignment vertical="center" wrapText="1"/>
    </xf>
    <xf numFmtId="0" fontId="3" fillId="10" borderId="1" xfId="0" applyFont="1" applyFill="1" applyBorder="1" applyAlignment="1">
      <alignment vertical="center"/>
    </xf>
    <xf numFmtId="0" fontId="0" fillId="10" borderId="1" xfId="0" applyFill="1" applyBorder="1" applyAlignment="1">
      <alignment vertical="center" wrapText="1"/>
    </xf>
    <xf numFmtId="0" fontId="0" fillId="10" borderId="1" xfId="0" applyFill="1" applyBorder="1" applyAlignment="1">
      <alignment vertical="center"/>
    </xf>
    <xf numFmtId="0" fontId="0" fillId="8" borderId="6" xfId="0" applyFill="1" applyBorder="1" applyAlignment="1">
      <alignment vertical="center" wrapText="1"/>
    </xf>
    <xf numFmtId="0" fontId="3" fillId="0" borderId="12" xfId="0" applyFont="1" applyBorder="1" applyAlignment="1">
      <alignment vertical="center" wrapText="1"/>
    </xf>
    <xf numFmtId="9" fontId="0" fillId="8" borderId="6" xfId="2" applyFont="1" applyFill="1" applyBorder="1" applyAlignment="1">
      <alignment vertical="center"/>
    </xf>
    <xf numFmtId="0" fontId="3" fillId="0" borderId="12" xfId="0" applyFont="1" applyBorder="1" applyAlignment="1">
      <alignment horizontal="center" vertical="center" textRotation="90" wrapText="1"/>
    </xf>
    <xf numFmtId="0" fontId="15" fillId="0" borderId="1" xfId="0" applyFont="1" applyBorder="1" applyAlignment="1">
      <alignment vertical="center"/>
    </xf>
    <xf numFmtId="0" fontId="15" fillId="0" borderId="1" xfId="0" applyFont="1" applyBorder="1" applyAlignment="1">
      <alignment vertical="center" wrapText="1"/>
    </xf>
    <xf numFmtId="0" fontId="15" fillId="3" borderId="1" xfId="0" applyFont="1" applyFill="1" applyBorder="1" applyAlignment="1">
      <alignment vertical="center" wrapText="1"/>
    </xf>
    <xf numFmtId="0" fontId="15" fillId="9" borderId="0" xfId="0" applyFont="1" applyFill="1"/>
    <xf numFmtId="0" fontId="15" fillId="0" borderId="0" xfId="0" applyFont="1"/>
    <xf numFmtId="0" fontId="15" fillId="0" borderId="1" xfId="0" applyFont="1" applyBorder="1"/>
    <xf numFmtId="0" fontId="15" fillId="0" borderId="6" xfId="0" applyFont="1" applyBorder="1"/>
    <xf numFmtId="1" fontId="0" fillId="8" borderId="1" xfId="2" applyNumberFormat="1" applyFont="1" applyFill="1" applyBorder="1" applyAlignment="1">
      <alignment vertical="center"/>
    </xf>
    <xf numFmtId="0" fontId="13" fillId="0" borderId="1" xfId="0" applyFont="1" applyBorder="1" applyAlignment="1">
      <alignment vertical="center"/>
    </xf>
    <xf numFmtId="0" fontId="13" fillId="6" borderId="1" xfId="0" applyFont="1" applyFill="1" applyBorder="1" applyAlignment="1">
      <alignment vertical="center"/>
    </xf>
    <xf numFmtId="0" fontId="13" fillId="8" borderId="1" xfId="0" applyFont="1" applyFill="1" applyBorder="1" applyAlignment="1">
      <alignment vertical="center" wrapText="1"/>
    </xf>
    <xf numFmtId="0" fontId="13" fillId="3" borderId="1" xfId="0" applyFont="1" applyFill="1" applyBorder="1" applyAlignment="1">
      <alignment vertical="center" wrapText="1"/>
    </xf>
    <xf numFmtId="0" fontId="1" fillId="8" borderId="1" xfId="0" applyFont="1" applyFill="1" applyBorder="1" applyAlignment="1">
      <alignment vertical="center" wrapText="1"/>
    </xf>
    <xf numFmtId="0" fontId="13" fillId="6" borderId="1" xfId="0" applyFont="1" applyFill="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6" xfId="0" applyFont="1" applyBorder="1" applyAlignment="1">
      <alignment horizontal="center" vertical="center" wrapText="1"/>
    </xf>
    <xf numFmtId="0" fontId="0" fillId="9" borderId="19" xfId="0" applyFill="1" applyBorder="1"/>
    <xf numFmtId="0" fontId="15" fillId="9" borderId="19" xfId="0" applyFont="1" applyFill="1" applyBorder="1"/>
    <xf numFmtId="0" fontId="3" fillId="0" borderId="12" xfId="3" applyFont="1" applyBorder="1" applyAlignment="1">
      <alignment horizontal="left" vertical="center" wrapText="1"/>
    </xf>
    <xf numFmtId="0" fontId="3" fillId="0" borderId="10" xfId="0" applyFont="1" applyBorder="1" applyAlignment="1">
      <alignment horizontal="left" vertical="center" wrapText="1"/>
    </xf>
    <xf numFmtId="0" fontId="3" fillId="0" borderId="7" xfId="0" applyFont="1" applyBorder="1" applyAlignment="1">
      <alignment horizontal="left" vertical="center" wrapText="1"/>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vertical="center" wrapText="1"/>
    </xf>
    <xf numFmtId="0" fontId="0" fillId="0" borderId="10" xfId="0" applyBorder="1" applyAlignment="1">
      <alignment vertical="center" wrapText="1"/>
    </xf>
    <xf numFmtId="0" fontId="0" fillId="0" borderId="7" xfId="0" applyBorder="1" applyAlignment="1">
      <alignment vertical="center" wrapText="1"/>
    </xf>
    <xf numFmtId="0" fontId="0" fillId="0" borderId="12" xfId="0" applyBorder="1" applyAlignment="1">
      <alignment vertical="center"/>
    </xf>
    <xf numFmtId="0" fontId="0" fillId="0" borderId="10" xfId="0" applyBorder="1" applyAlignment="1">
      <alignment vertical="center"/>
    </xf>
    <xf numFmtId="0" fontId="0" fillId="0" borderId="7" xfId="0" applyBorder="1" applyAlignment="1">
      <alignment vertical="center"/>
    </xf>
    <xf numFmtId="0" fontId="0" fillId="4" borderId="12" xfId="0" applyFill="1" applyBorder="1" applyAlignment="1">
      <alignment horizontal="center" vertical="center"/>
    </xf>
    <xf numFmtId="0" fontId="0" fillId="4" borderId="10" xfId="0" applyFill="1" applyBorder="1" applyAlignment="1">
      <alignment horizontal="center" vertical="center"/>
    </xf>
    <xf numFmtId="0" fontId="0" fillId="4" borderId="7" xfId="0" applyFill="1" applyBorder="1" applyAlignment="1">
      <alignment horizontal="center" vertical="center"/>
    </xf>
    <xf numFmtId="0" fontId="3" fillId="0" borderId="12" xfId="0" applyFont="1" applyBorder="1" applyAlignment="1">
      <alignment vertical="center"/>
    </xf>
    <xf numFmtId="0" fontId="3" fillId="0" borderId="10" xfId="0" applyFont="1" applyBorder="1" applyAlignment="1">
      <alignment vertical="center"/>
    </xf>
    <xf numFmtId="0" fontId="3" fillId="0" borderId="7" xfId="0" applyFont="1" applyBorder="1" applyAlignment="1">
      <alignment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14" fontId="6" fillId="2" borderId="12" xfId="0"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166" fontId="0" fillId="0" borderId="12" xfId="1" applyNumberFormat="1" applyFont="1" applyFill="1" applyBorder="1" applyAlignment="1">
      <alignment vertical="center" wrapText="1"/>
    </xf>
    <xf numFmtId="166" fontId="0" fillId="0" borderId="10" xfId="1" applyNumberFormat="1" applyFont="1" applyFill="1" applyBorder="1" applyAlignment="1">
      <alignment vertical="center" wrapText="1"/>
    </xf>
    <xf numFmtId="166" fontId="0" fillId="0" borderId="11" xfId="1" applyNumberFormat="1" applyFont="1" applyFill="1" applyBorder="1" applyAlignment="1">
      <alignment vertical="center" wrapText="1"/>
    </xf>
    <xf numFmtId="166" fontId="0" fillId="0" borderId="7" xfId="1" applyNumberFormat="1" applyFont="1" applyFill="1" applyBorder="1" applyAlignment="1">
      <alignment vertical="center" wrapText="1"/>
    </xf>
    <xf numFmtId="0" fontId="0" fillId="0" borderId="11" xfId="0"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0" fillId="0" borderId="8" xfId="0" applyBorder="1" applyAlignment="1">
      <alignment vertical="center"/>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right" vertical="center" wrapText="1"/>
    </xf>
    <xf numFmtId="0" fontId="0" fillId="0" borderId="10" xfId="0" applyBorder="1" applyAlignment="1">
      <alignment horizontal="right" vertical="center" wrapText="1"/>
    </xf>
    <xf numFmtId="0" fontId="0" fillId="0" borderId="7" xfId="0" applyBorder="1" applyAlignment="1">
      <alignment horizontal="right" vertical="center" wrapText="1"/>
    </xf>
    <xf numFmtId="166" fontId="0" fillId="0" borderId="12" xfId="1" applyNumberFormat="1" applyFont="1" applyFill="1" applyBorder="1" applyAlignment="1">
      <alignment horizontal="right" vertical="center" wrapText="1"/>
    </xf>
    <xf numFmtId="166" fontId="0" fillId="0" borderId="10" xfId="1" applyNumberFormat="1" applyFont="1" applyFill="1" applyBorder="1" applyAlignment="1">
      <alignment horizontal="right" vertical="center" wrapText="1"/>
    </xf>
    <xf numFmtId="166" fontId="0" fillId="0" borderId="7" xfId="1" applyNumberFormat="1" applyFont="1" applyFill="1" applyBorder="1" applyAlignment="1">
      <alignment horizontal="right" vertical="center" wrapText="1"/>
    </xf>
    <xf numFmtId="0" fontId="0" fillId="3" borderId="12" xfId="0" applyFill="1" applyBorder="1" applyAlignment="1">
      <alignment horizontal="center" vertical="center"/>
    </xf>
    <xf numFmtId="0" fontId="0" fillId="3" borderId="10" xfId="0" applyFill="1" applyBorder="1" applyAlignment="1">
      <alignment horizontal="center" vertical="center"/>
    </xf>
    <xf numFmtId="0" fontId="0" fillId="3" borderId="7" xfId="0" applyFill="1" applyBorder="1" applyAlignment="1">
      <alignment horizontal="center" vertical="center"/>
    </xf>
    <xf numFmtId="0" fontId="0" fillId="3" borderId="12"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7"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8" xfId="0" applyFill="1" applyBorder="1" applyAlignment="1">
      <alignment horizontal="center" vertical="center" wrapText="1"/>
    </xf>
    <xf numFmtId="14" fontId="6" fillId="0" borderId="12"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7"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8" fillId="6" borderId="2" xfId="0" applyFont="1" applyFill="1" applyBorder="1" applyAlignment="1">
      <alignment horizontal="left"/>
    </xf>
    <xf numFmtId="0" fontId="8" fillId="6" borderId="14" xfId="0" applyFont="1" applyFill="1" applyBorder="1" applyAlignment="1">
      <alignment horizontal="left"/>
    </xf>
    <xf numFmtId="0" fontId="7" fillId="0" borderId="3" xfId="0" applyFont="1" applyBorder="1" applyAlignment="1">
      <alignment horizontal="left" vertical="center"/>
    </xf>
    <xf numFmtId="0" fontId="7" fillId="0" borderId="1" xfId="0" applyFont="1" applyBorder="1" applyAlignment="1">
      <alignment horizontal="left" vertical="center"/>
    </xf>
    <xf numFmtId="0" fontId="12" fillId="0" borderId="3" xfId="0" applyFont="1" applyBorder="1" applyAlignment="1">
      <alignment horizontal="left" vertical="center" wrapText="1"/>
    </xf>
    <xf numFmtId="0" fontId="12" fillId="0" borderId="1" xfId="0" applyFont="1" applyBorder="1" applyAlignment="1">
      <alignment horizontal="left" vertical="center" wrapText="1"/>
    </xf>
    <xf numFmtId="0" fontId="10" fillId="9" borderId="12" xfId="0" applyFont="1" applyFill="1" applyBorder="1" applyAlignment="1">
      <alignment horizontal="center" vertical="center"/>
    </xf>
    <xf numFmtId="0" fontId="10" fillId="9" borderId="10"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10"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10"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14" xfId="0" applyFont="1" applyBorder="1" applyAlignment="1">
      <alignment horizontal="left" vertical="center" wrapText="1"/>
    </xf>
    <xf numFmtId="0" fontId="10" fillId="5" borderId="7" xfId="0" applyFont="1" applyFill="1" applyBorder="1" applyAlignment="1">
      <alignment horizontal="center" vertical="center"/>
    </xf>
    <xf numFmtId="0" fontId="10" fillId="5" borderId="11" xfId="0" applyFont="1" applyFill="1" applyBorder="1" applyAlignment="1">
      <alignment horizontal="center" vertical="center"/>
    </xf>
    <xf numFmtId="0" fontId="11" fillId="0" borderId="2" xfId="0" applyFont="1" applyBorder="1" applyAlignment="1">
      <alignment horizontal="left" vertical="center"/>
    </xf>
    <xf numFmtId="0" fontId="11" fillId="0" borderId="14" xfId="0" applyFont="1" applyBorder="1" applyAlignment="1">
      <alignment horizontal="left" vertical="center"/>
    </xf>
    <xf numFmtId="0" fontId="10" fillId="5" borderId="12"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3" fillId="0" borderId="9" xfId="0" applyFont="1" applyBorder="1" applyAlignment="1">
      <alignment horizontal="center" vertical="center" wrapText="1"/>
    </xf>
    <xf numFmtId="0" fontId="15" fillId="3" borderId="12"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3" fillId="0" borderId="1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right" vertical="center" wrapText="1"/>
    </xf>
    <xf numFmtId="0" fontId="13" fillId="0" borderId="10" xfId="0" applyFont="1" applyBorder="1" applyAlignment="1">
      <alignment horizontal="right" vertical="center" wrapText="1"/>
    </xf>
    <xf numFmtId="0" fontId="13" fillId="0" borderId="7" xfId="0" applyFont="1" applyBorder="1" applyAlignment="1">
      <alignment horizontal="right" vertical="center" wrapText="1"/>
    </xf>
    <xf numFmtId="166" fontId="13" fillId="0" borderId="12" xfId="1" applyNumberFormat="1" applyFont="1" applyFill="1" applyBorder="1" applyAlignment="1">
      <alignment vertical="center" wrapText="1"/>
    </xf>
    <xf numFmtId="166" fontId="13" fillId="0" borderId="10" xfId="1" applyNumberFormat="1" applyFont="1" applyFill="1" applyBorder="1" applyAlignment="1">
      <alignment vertical="center" wrapText="1"/>
    </xf>
    <xf numFmtId="166" fontId="13" fillId="0" borderId="7" xfId="1" applyNumberFormat="1" applyFont="1" applyFill="1" applyBorder="1" applyAlignment="1">
      <alignment vertical="center" wrapText="1"/>
    </xf>
    <xf numFmtId="0" fontId="13" fillId="0" borderId="12" xfId="0" applyFont="1" applyBorder="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7" xfId="0" applyFont="1" applyBorder="1" applyAlignment="1">
      <alignment vertical="center" wrapText="1"/>
    </xf>
    <xf numFmtId="0" fontId="13" fillId="0" borderId="15" xfId="0" applyFont="1" applyBorder="1" applyAlignment="1">
      <alignment vertical="center"/>
    </xf>
    <xf numFmtId="0" fontId="13" fillId="0" borderId="16" xfId="0" applyFont="1" applyBorder="1" applyAlignment="1">
      <alignment vertical="center"/>
    </xf>
    <xf numFmtId="0" fontId="13" fillId="0" borderId="8" xfId="0" applyFont="1" applyBorder="1" applyAlignment="1">
      <alignment vertical="center"/>
    </xf>
    <xf numFmtId="0" fontId="3" fillId="0" borderId="7" xfId="0" applyFont="1" applyBorder="1" applyAlignment="1">
      <alignment horizontal="center" vertical="center" wrapText="1"/>
    </xf>
    <xf numFmtId="0" fontId="13" fillId="0" borderId="12" xfId="0" applyFont="1" applyBorder="1" applyAlignment="1">
      <alignment horizontal="center" vertical="center"/>
    </xf>
    <xf numFmtId="0" fontId="13" fillId="0" borderId="10" xfId="0" applyFont="1" applyBorder="1" applyAlignment="1">
      <alignment horizontal="center" vertical="center"/>
    </xf>
    <xf numFmtId="0" fontId="13" fillId="0" borderId="7" xfId="0" applyFont="1" applyBorder="1" applyAlignment="1">
      <alignment horizontal="center" vertical="center"/>
    </xf>
    <xf numFmtId="0" fontId="13" fillId="0" borderId="12" xfId="0" applyFont="1" applyBorder="1" applyAlignment="1">
      <alignment vertical="center"/>
    </xf>
    <xf numFmtId="0" fontId="13" fillId="0" borderId="10" xfId="0" applyFont="1" applyBorder="1" applyAlignment="1">
      <alignment vertical="center"/>
    </xf>
    <xf numFmtId="0" fontId="13" fillId="0" borderId="7" xfId="0" applyFont="1" applyBorder="1" applyAlignment="1">
      <alignment vertical="center"/>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2" xfId="3" applyFont="1" applyBorder="1" applyAlignment="1">
      <alignment horizontal="left" vertical="center" wrapText="1"/>
    </xf>
    <xf numFmtId="0" fontId="13" fillId="0" borderId="10" xfId="0" applyFont="1" applyBorder="1" applyAlignment="1">
      <alignment horizontal="left" vertical="center" wrapText="1"/>
    </xf>
    <xf numFmtId="0" fontId="13" fillId="0" borderId="7" xfId="0" applyFont="1" applyBorder="1" applyAlignment="1">
      <alignment horizontal="left" vertical="center" wrapText="1"/>
    </xf>
    <xf numFmtId="0" fontId="13" fillId="0" borderId="7" xfId="0" applyFont="1" applyBorder="1" applyAlignment="1">
      <alignment horizontal="center" vertical="center" wrapText="1"/>
    </xf>
    <xf numFmtId="0" fontId="13" fillId="4" borderId="12"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7" xfId="0" applyFont="1" applyFill="1" applyBorder="1" applyAlignment="1">
      <alignment horizontal="center" vertical="center"/>
    </xf>
  </cellXfs>
  <cellStyles count="9">
    <cellStyle name="Comma" xfId="1" builtinId="3"/>
    <cellStyle name="DPM_CellCode" xfId="4" xr:uid="{504844BC-383D-4EDD-8530-70DAA60AF8D1}"/>
    <cellStyle name="Hyperlink" xfId="3" builtinId="8"/>
    <cellStyle name="Normal" xfId="0" builtinId="0"/>
    <cellStyle name="Normal 2" xfId="5" xr:uid="{D1FD9B52-E736-4AD6-81AA-94F230074716}"/>
    <cellStyle name="Normal 3 2" xfId="8" xr:uid="{47ABAF3D-7D7E-4A5D-ACC1-C355A3457252}"/>
    <cellStyle name="Normal 4" xfId="6" xr:uid="{6A7AD0A5-2E43-45C2-9A4F-4D5A885D5450}"/>
    <cellStyle name="Normal 4 2" xfId="7" xr:uid="{F1F9E191-64BE-4DE3-B404-6241ACAEB4CB}"/>
    <cellStyle name="Per cent" xfId="2" builtinId="5"/>
  </cellStyles>
  <dxfs count="0"/>
  <tableStyles count="0" defaultTableStyle="TableStyleMedium2" defaultPivotStyle="PivotStyleLight16"/>
  <colors>
    <mruColors>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04"/>
  <sheetViews>
    <sheetView tabSelected="1" topLeftCell="A3" zoomScale="70" zoomScaleNormal="70" workbookViewId="0">
      <pane xSplit="1" topLeftCell="B1" activePane="topRight" state="frozen"/>
      <selection pane="topRight" activeCell="X111" sqref="X111:AB111"/>
    </sheetView>
  </sheetViews>
  <sheetFormatPr defaultColWidth="9.140625" defaultRowHeight="15" x14ac:dyDescent="0.25"/>
  <cols>
    <col min="1" max="1" width="11.7109375" style="4" bestFit="1" customWidth="1"/>
    <col min="2" max="2" width="214.42578125" style="1" bestFit="1" customWidth="1"/>
    <col min="3" max="3" width="206.140625" style="1" bestFit="1" customWidth="1"/>
    <col min="4" max="4" width="19" bestFit="1" customWidth="1"/>
    <col min="5" max="6" width="17.7109375" bestFit="1" customWidth="1"/>
    <col min="7" max="7" width="21.7109375" bestFit="1" customWidth="1"/>
    <col min="8" max="8" width="6.85546875" bestFit="1" customWidth="1"/>
    <col min="9" max="9" width="29" bestFit="1" customWidth="1"/>
    <col min="10" max="11" width="17.7109375" bestFit="1" customWidth="1"/>
    <col min="12" max="12" width="21.7109375" bestFit="1" customWidth="1"/>
    <col min="13" max="13" width="6.85546875" bestFit="1" customWidth="1"/>
    <col min="14" max="14" width="19" bestFit="1" customWidth="1"/>
    <col min="15" max="16" width="17.7109375" bestFit="1" customWidth="1"/>
    <col min="17" max="17" width="21.7109375" bestFit="1" customWidth="1"/>
    <col min="18" max="18" width="6.85546875" bestFit="1" customWidth="1"/>
    <col min="19" max="19" width="21.42578125" bestFit="1" customWidth="1"/>
    <col min="20" max="21" width="17.7109375" bestFit="1" customWidth="1"/>
    <col min="22" max="22" width="21.7109375" bestFit="1" customWidth="1"/>
    <col min="23" max="23" width="6.85546875" bestFit="1" customWidth="1"/>
    <col min="24" max="24" width="21.140625" bestFit="1" customWidth="1"/>
    <col min="25" max="25" width="36.7109375" customWidth="1"/>
    <col min="26" max="26" width="22.5703125" bestFit="1" customWidth="1"/>
    <col min="27" max="27" width="20.85546875" customWidth="1"/>
    <col min="28" max="28" width="17.5703125" bestFit="1" customWidth="1"/>
    <col min="29" max="29" width="11.85546875" bestFit="1" customWidth="1"/>
  </cols>
  <sheetData>
    <row r="1" spans="1:28" ht="46.5" x14ac:dyDescent="0.7">
      <c r="A1" s="153" t="s">
        <v>0</v>
      </c>
      <c r="B1" s="154"/>
      <c r="C1" s="154"/>
    </row>
    <row r="2" spans="1:28" ht="33.75" x14ac:dyDescent="0.25">
      <c r="A2" s="155" t="s">
        <v>1</v>
      </c>
      <c r="B2" s="156"/>
      <c r="C2" s="156"/>
    </row>
    <row r="3" spans="1:28" ht="28.5" x14ac:dyDescent="0.25">
      <c r="A3" s="157" t="s">
        <v>2</v>
      </c>
      <c r="B3" s="158"/>
      <c r="C3" s="158"/>
    </row>
    <row r="4" spans="1:28" ht="41.45" customHeight="1" x14ac:dyDescent="0.25">
      <c r="A4" s="21" t="s">
        <v>3</v>
      </c>
      <c r="B4" s="22" t="s">
        <v>4</v>
      </c>
      <c r="C4" s="22" t="s">
        <v>4</v>
      </c>
      <c r="D4" s="147">
        <v>44196</v>
      </c>
      <c r="E4" s="148"/>
      <c r="F4" s="148"/>
      <c r="G4" s="148"/>
      <c r="H4" s="149"/>
      <c r="I4" s="147">
        <v>44561</v>
      </c>
      <c r="J4" s="148"/>
      <c r="K4" s="148"/>
      <c r="L4" s="148"/>
      <c r="M4" s="149"/>
      <c r="N4" s="147">
        <v>44926</v>
      </c>
      <c r="O4" s="148"/>
      <c r="P4" s="148"/>
      <c r="Q4" s="148"/>
      <c r="R4" s="149"/>
      <c r="S4" s="147">
        <v>45291</v>
      </c>
      <c r="T4" s="148"/>
      <c r="U4" s="148"/>
      <c r="V4" s="148"/>
      <c r="W4" s="149"/>
      <c r="X4" s="147">
        <v>45657</v>
      </c>
      <c r="Y4" s="148"/>
      <c r="Z4" s="148"/>
      <c r="AA4" s="148"/>
      <c r="AB4" s="149"/>
    </row>
    <row r="5" spans="1:28" ht="98.25" customHeight="1" x14ac:dyDescent="0.25">
      <c r="A5" s="23"/>
      <c r="B5" s="24"/>
      <c r="C5" s="24"/>
      <c r="D5" s="25" t="s">
        <v>5</v>
      </c>
      <c r="E5" s="25" t="s">
        <v>6</v>
      </c>
      <c r="F5" s="25" t="s">
        <v>7</v>
      </c>
      <c r="G5" s="25" t="s">
        <v>8</v>
      </c>
      <c r="H5" s="26" t="s">
        <v>9</v>
      </c>
      <c r="I5" s="25" t="s">
        <v>5</v>
      </c>
      <c r="J5" s="25" t="s">
        <v>6</v>
      </c>
      <c r="K5" s="25" t="s">
        <v>7</v>
      </c>
      <c r="L5" s="25" t="s">
        <v>8</v>
      </c>
      <c r="M5" s="26" t="s">
        <v>9</v>
      </c>
      <c r="N5" s="25" t="s">
        <v>5</v>
      </c>
      <c r="O5" s="25" t="s">
        <v>6</v>
      </c>
      <c r="P5" s="25" t="s">
        <v>7</v>
      </c>
      <c r="Q5" s="25" t="s">
        <v>8</v>
      </c>
      <c r="R5" s="74" t="s">
        <v>9</v>
      </c>
      <c r="S5" s="25" t="s">
        <v>5</v>
      </c>
      <c r="T5" s="25" t="s">
        <v>6</v>
      </c>
      <c r="U5" s="25" t="s">
        <v>7</v>
      </c>
      <c r="V5" s="25" t="s">
        <v>8</v>
      </c>
      <c r="W5" s="25" t="s">
        <v>9</v>
      </c>
      <c r="X5" s="25" t="s">
        <v>5</v>
      </c>
      <c r="Y5" s="25" t="s">
        <v>6</v>
      </c>
      <c r="Z5" s="25" t="s">
        <v>7</v>
      </c>
      <c r="AA5" s="25" t="s">
        <v>8</v>
      </c>
      <c r="AB5" s="25" t="s">
        <v>9</v>
      </c>
    </row>
    <row r="6" spans="1:28" ht="93.75" customHeight="1" x14ac:dyDescent="0.25">
      <c r="A6" s="38"/>
      <c r="B6" s="39" t="s">
        <v>10</v>
      </c>
      <c r="C6" s="159" t="s">
        <v>11</v>
      </c>
      <c r="D6" s="160"/>
      <c r="E6" s="160"/>
      <c r="F6" s="160"/>
      <c r="G6" s="160"/>
      <c r="H6" s="160"/>
      <c r="I6" s="66"/>
      <c r="J6" s="66"/>
      <c r="K6" s="66"/>
      <c r="L6" s="66"/>
      <c r="M6" s="66"/>
      <c r="N6" s="66"/>
      <c r="O6" s="66"/>
      <c r="P6" s="66"/>
      <c r="Q6" s="66"/>
      <c r="R6" s="66"/>
      <c r="S6" s="66"/>
      <c r="T6" s="66"/>
      <c r="U6" s="66"/>
      <c r="V6" s="66"/>
      <c r="W6" s="92"/>
      <c r="X6" s="66"/>
      <c r="Y6" s="66"/>
      <c r="Z6" s="66"/>
      <c r="AA6" s="66"/>
      <c r="AB6" s="92"/>
    </row>
    <row r="7" spans="1:28" x14ac:dyDescent="0.25">
      <c r="A7" s="53" t="s">
        <v>12</v>
      </c>
      <c r="B7" s="3" t="s">
        <v>13</v>
      </c>
      <c r="C7" s="3" t="s">
        <v>14</v>
      </c>
      <c r="D7" s="16">
        <f>E7+F7+G7+H7</f>
        <v>64</v>
      </c>
      <c r="E7" s="3">
        <v>12</v>
      </c>
      <c r="F7" s="3">
        <v>52</v>
      </c>
      <c r="G7" s="3"/>
      <c r="H7" s="3"/>
      <c r="I7" s="16">
        <f>J7+K7+L7+M7</f>
        <v>62</v>
      </c>
      <c r="J7" s="3">
        <v>11</v>
      </c>
      <c r="K7" s="3">
        <v>51</v>
      </c>
      <c r="L7" s="3"/>
      <c r="M7" s="3"/>
      <c r="N7" s="16">
        <f>O7+P7+Q7+R7</f>
        <v>60</v>
      </c>
      <c r="O7" s="3">
        <v>11</v>
      </c>
      <c r="P7" s="3">
        <v>49</v>
      </c>
      <c r="Q7" s="3"/>
      <c r="R7" s="3"/>
      <c r="S7" s="84">
        <f>SUM(T7:W7)</f>
        <v>58</v>
      </c>
      <c r="T7" s="83">
        <v>10</v>
      </c>
      <c r="U7" s="83">
        <v>48</v>
      </c>
      <c r="V7" s="75"/>
      <c r="W7" s="75"/>
      <c r="X7" s="84">
        <v>58</v>
      </c>
      <c r="Y7" s="83">
        <v>10</v>
      </c>
      <c r="Z7" s="83">
        <v>48</v>
      </c>
      <c r="AA7" s="75"/>
      <c r="AB7" s="75"/>
    </row>
    <row r="8" spans="1:28" x14ac:dyDescent="0.25">
      <c r="A8" s="53" t="s">
        <v>15</v>
      </c>
      <c r="B8" s="69" t="s">
        <v>16</v>
      </c>
      <c r="C8" s="2" t="s">
        <v>17</v>
      </c>
      <c r="D8" s="16">
        <f t="shared" ref="D8:D12" si="0">E8+F8+G8+H8</f>
        <v>33</v>
      </c>
      <c r="E8" s="2">
        <v>7</v>
      </c>
      <c r="F8" s="2">
        <v>26</v>
      </c>
      <c r="G8" s="2"/>
      <c r="H8" s="2"/>
      <c r="I8" s="16">
        <f t="shared" ref="I8:I12" si="1">J8+K8+L8+M8</f>
        <v>34</v>
      </c>
      <c r="J8" s="2">
        <v>9</v>
      </c>
      <c r="K8" s="2">
        <v>25</v>
      </c>
      <c r="L8" s="2"/>
      <c r="M8" s="2"/>
      <c r="N8" s="16">
        <f t="shared" ref="N8:N12" si="2">O8+P8+Q8+R8</f>
        <v>34</v>
      </c>
      <c r="O8" s="2">
        <v>9</v>
      </c>
      <c r="P8" s="2">
        <v>25</v>
      </c>
      <c r="Q8" s="2"/>
      <c r="R8" s="2"/>
      <c r="S8" s="84">
        <f>SUM(T8:W8)</f>
        <v>31</v>
      </c>
      <c r="T8" s="45">
        <v>6</v>
      </c>
      <c r="U8" s="45">
        <v>25</v>
      </c>
      <c r="V8" s="76"/>
      <c r="W8" s="76"/>
      <c r="X8" s="84">
        <v>31</v>
      </c>
      <c r="Y8" s="45">
        <v>6</v>
      </c>
      <c r="Z8" s="45">
        <v>25</v>
      </c>
      <c r="AA8" s="76"/>
      <c r="AB8" s="76"/>
    </row>
    <row r="9" spans="1:28" x14ac:dyDescent="0.25">
      <c r="A9" s="53" t="s">
        <v>18</v>
      </c>
      <c r="B9" s="69" t="s">
        <v>19</v>
      </c>
      <c r="C9" s="2" t="s">
        <v>20</v>
      </c>
      <c r="D9" s="16">
        <f t="shared" si="0"/>
        <v>0</v>
      </c>
      <c r="E9" s="2">
        <v>0</v>
      </c>
      <c r="F9" s="2">
        <v>0</v>
      </c>
      <c r="G9" s="2"/>
      <c r="H9" s="2"/>
      <c r="I9" s="16">
        <f t="shared" si="1"/>
        <v>0</v>
      </c>
      <c r="J9" s="2">
        <v>0</v>
      </c>
      <c r="K9" s="2">
        <v>0</v>
      </c>
      <c r="L9" s="2"/>
      <c r="M9" s="2"/>
      <c r="N9" s="16">
        <f t="shared" si="2"/>
        <v>0</v>
      </c>
      <c r="O9" s="2">
        <v>0</v>
      </c>
      <c r="P9" s="2">
        <v>0</v>
      </c>
      <c r="Q9" s="2"/>
      <c r="R9" s="2"/>
      <c r="S9" s="84">
        <f>SUM(T9:W9)</f>
        <v>0</v>
      </c>
      <c r="T9" s="45">
        <v>0</v>
      </c>
      <c r="U9" s="45">
        <v>0</v>
      </c>
      <c r="V9" s="76"/>
      <c r="W9" s="76"/>
      <c r="X9" s="84">
        <v>0</v>
      </c>
      <c r="Y9" s="45">
        <v>0</v>
      </c>
      <c r="Z9" s="45">
        <v>0</v>
      </c>
      <c r="AA9" s="76"/>
      <c r="AB9" s="76"/>
    </row>
    <row r="10" spans="1:28" ht="43.5" customHeight="1" x14ac:dyDescent="0.25">
      <c r="A10" s="53" t="s">
        <v>21</v>
      </c>
      <c r="B10" s="69" t="s">
        <v>22</v>
      </c>
      <c r="C10" s="2" t="s">
        <v>23</v>
      </c>
      <c r="D10" s="16">
        <f t="shared" si="0"/>
        <v>10</v>
      </c>
      <c r="E10" s="11">
        <v>0</v>
      </c>
      <c r="F10" s="2">
        <v>9</v>
      </c>
      <c r="G10" s="2">
        <v>1</v>
      </c>
      <c r="H10" s="2"/>
      <c r="I10" s="16">
        <f t="shared" si="1"/>
        <v>10</v>
      </c>
      <c r="J10" s="11">
        <v>0</v>
      </c>
      <c r="K10" s="2">
        <v>9</v>
      </c>
      <c r="L10" s="2">
        <v>1</v>
      </c>
      <c r="M10" s="2"/>
      <c r="N10" s="16">
        <f t="shared" si="2"/>
        <v>9</v>
      </c>
      <c r="O10" s="11">
        <v>0</v>
      </c>
      <c r="P10" s="2">
        <v>9</v>
      </c>
      <c r="Q10" s="2"/>
      <c r="R10" s="2"/>
      <c r="S10" s="84">
        <f>SUM(T10:W10)</f>
        <v>9</v>
      </c>
      <c r="T10" s="45">
        <v>0</v>
      </c>
      <c r="U10" s="45">
        <v>9</v>
      </c>
      <c r="V10" s="76"/>
      <c r="W10" s="76"/>
      <c r="X10" s="84">
        <v>10</v>
      </c>
      <c r="Y10" s="45">
        <v>1</v>
      </c>
      <c r="Z10" s="45">
        <v>9</v>
      </c>
      <c r="AA10" s="76"/>
      <c r="AB10" s="76"/>
    </row>
    <row r="11" spans="1:28" x14ac:dyDescent="0.25">
      <c r="A11" s="53" t="s">
        <v>24</v>
      </c>
      <c r="B11" s="69" t="s">
        <v>25</v>
      </c>
      <c r="C11" s="2" t="s">
        <v>26</v>
      </c>
      <c r="D11" s="16">
        <f t="shared" si="0"/>
        <v>20</v>
      </c>
      <c r="E11" s="11">
        <v>1</v>
      </c>
      <c r="F11" s="2">
        <v>19</v>
      </c>
      <c r="G11" s="2"/>
      <c r="H11" s="7"/>
      <c r="I11" s="16">
        <f t="shared" si="1"/>
        <v>20</v>
      </c>
      <c r="J11" s="11">
        <v>1</v>
      </c>
      <c r="K11" s="2">
        <v>19</v>
      </c>
      <c r="L11" s="2"/>
      <c r="M11" s="7"/>
      <c r="N11" s="16">
        <f t="shared" si="2"/>
        <v>18</v>
      </c>
      <c r="O11" s="11">
        <v>1</v>
      </c>
      <c r="P11" s="2">
        <v>17</v>
      </c>
      <c r="Q11" s="2"/>
      <c r="R11" s="7"/>
      <c r="S11" s="84">
        <f>SUM(T11:V11)</f>
        <v>19</v>
      </c>
      <c r="T11" s="45">
        <v>1</v>
      </c>
      <c r="U11" s="45">
        <v>18</v>
      </c>
      <c r="V11" s="76"/>
      <c r="W11" s="77"/>
      <c r="X11" s="84">
        <v>18</v>
      </c>
      <c r="Y11" s="45">
        <v>1</v>
      </c>
      <c r="Z11" s="45">
        <v>17</v>
      </c>
      <c r="AA11" s="76"/>
      <c r="AB11" s="77"/>
    </row>
    <row r="12" spans="1:28" ht="43.9" customHeight="1" x14ac:dyDescent="0.25">
      <c r="A12" s="53" t="s">
        <v>27</v>
      </c>
      <c r="B12" s="69" t="s">
        <v>28</v>
      </c>
      <c r="C12" s="49" t="s">
        <v>29</v>
      </c>
      <c r="D12" s="16">
        <f t="shared" si="0"/>
        <v>491</v>
      </c>
      <c r="E12" s="2">
        <v>94</v>
      </c>
      <c r="F12" s="2">
        <v>397</v>
      </c>
      <c r="G12" s="2"/>
      <c r="H12" s="7"/>
      <c r="I12" s="16">
        <f t="shared" si="1"/>
        <v>405</v>
      </c>
      <c r="J12" s="2">
        <v>72</v>
      </c>
      <c r="K12" s="2">
        <v>333</v>
      </c>
      <c r="L12" s="2"/>
      <c r="M12" s="7"/>
      <c r="N12" s="16">
        <f t="shared" si="2"/>
        <v>410</v>
      </c>
      <c r="O12" s="2">
        <v>74</v>
      </c>
      <c r="P12" s="2">
        <v>336</v>
      </c>
      <c r="Q12" s="2"/>
      <c r="R12" s="7"/>
      <c r="S12" s="84">
        <f>SUM(T12:V12)</f>
        <v>415</v>
      </c>
      <c r="T12" s="45">
        <v>73</v>
      </c>
      <c r="U12" s="45">
        <v>342</v>
      </c>
      <c r="V12" s="76"/>
      <c r="W12" s="77"/>
      <c r="X12" s="84">
        <v>424</v>
      </c>
      <c r="Y12" s="45">
        <v>73</v>
      </c>
      <c r="Z12" s="45">
        <v>351</v>
      </c>
      <c r="AA12" s="76"/>
      <c r="AB12" s="77"/>
    </row>
    <row r="13" spans="1:28" x14ac:dyDescent="0.25">
      <c r="A13" s="53" t="s">
        <v>30</v>
      </c>
      <c r="B13" s="69" t="s">
        <v>31</v>
      </c>
      <c r="C13" s="2" t="s">
        <v>32</v>
      </c>
      <c r="D13" s="58" t="s">
        <v>33</v>
      </c>
      <c r="E13" s="2" t="s">
        <v>33</v>
      </c>
      <c r="F13" s="2" t="s">
        <v>33</v>
      </c>
      <c r="G13" s="2" t="s">
        <v>33</v>
      </c>
      <c r="H13" s="7"/>
      <c r="I13" s="58" t="s">
        <v>33</v>
      </c>
      <c r="J13" s="2" t="s">
        <v>33</v>
      </c>
      <c r="K13" s="2" t="s">
        <v>33</v>
      </c>
      <c r="L13" s="2" t="s">
        <v>33</v>
      </c>
      <c r="M13" s="7"/>
      <c r="N13" s="58" t="s">
        <v>33</v>
      </c>
      <c r="O13" s="2" t="s">
        <v>33</v>
      </c>
      <c r="P13" s="2" t="s">
        <v>33</v>
      </c>
      <c r="Q13" s="2" t="s">
        <v>33</v>
      </c>
      <c r="R13" s="7"/>
      <c r="S13" s="85" t="s">
        <v>33</v>
      </c>
      <c r="T13" s="45" t="s">
        <v>33</v>
      </c>
      <c r="U13" s="45" t="s">
        <v>33</v>
      </c>
      <c r="V13" s="45" t="s">
        <v>33</v>
      </c>
      <c r="W13" s="86"/>
      <c r="X13" s="85" t="s">
        <v>33</v>
      </c>
      <c r="Y13" s="45" t="s">
        <v>33</v>
      </c>
      <c r="Z13" s="45" t="s">
        <v>33</v>
      </c>
      <c r="AA13" s="45" t="s">
        <v>33</v>
      </c>
      <c r="AB13" s="86"/>
    </row>
    <row r="14" spans="1:28" x14ac:dyDescent="0.25">
      <c r="A14" s="53" t="s">
        <v>34</v>
      </c>
      <c r="B14" s="58" t="s">
        <v>35</v>
      </c>
      <c r="C14" s="2" t="s">
        <v>36</v>
      </c>
      <c r="D14" s="58">
        <v>5</v>
      </c>
      <c r="E14" s="2">
        <v>0</v>
      </c>
      <c r="F14" s="2">
        <v>5</v>
      </c>
      <c r="G14" s="2">
        <v>0</v>
      </c>
      <c r="H14" s="2">
        <v>0</v>
      </c>
      <c r="I14" s="58">
        <v>5</v>
      </c>
      <c r="J14" s="2">
        <v>0</v>
      </c>
      <c r="K14" s="2">
        <v>5</v>
      </c>
      <c r="L14" s="2">
        <v>0</v>
      </c>
      <c r="M14" s="2">
        <v>0</v>
      </c>
      <c r="N14" s="58">
        <v>5</v>
      </c>
      <c r="O14" s="2">
        <v>0</v>
      </c>
      <c r="P14" s="2">
        <v>5</v>
      </c>
      <c r="Q14" s="2">
        <v>0</v>
      </c>
      <c r="R14" s="2">
        <v>0</v>
      </c>
      <c r="S14" s="85">
        <v>4</v>
      </c>
      <c r="T14" s="45">
        <v>0</v>
      </c>
      <c r="U14" s="45">
        <v>4</v>
      </c>
      <c r="V14" s="45">
        <v>0</v>
      </c>
      <c r="W14" s="45">
        <v>0</v>
      </c>
      <c r="X14" s="85">
        <v>4</v>
      </c>
      <c r="Y14" s="45"/>
      <c r="Z14" s="45"/>
      <c r="AA14" s="45"/>
      <c r="AB14" s="45"/>
    </row>
    <row r="15" spans="1:28" x14ac:dyDescent="0.25">
      <c r="A15" s="53" t="s">
        <v>37</v>
      </c>
      <c r="B15" s="58" t="s">
        <v>38</v>
      </c>
      <c r="C15" s="2" t="s">
        <v>39</v>
      </c>
      <c r="D15" s="58">
        <v>0</v>
      </c>
      <c r="E15" s="141" t="s">
        <v>40</v>
      </c>
      <c r="F15" s="142"/>
      <c r="G15" s="142"/>
      <c r="H15" s="143"/>
      <c r="I15" s="58">
        <v>0</v>
      </c>
      <c r="J15" s="141" t="s">
        <v>40</v>
      </c>
      <c r="K15" s="142"/>
      <c r="L15" s="142"/>
      <c r="M15" s="143"/>
      <c r="N15" s="58">
        <v>0</v>
      </c>
      <c r="O15" s="141"/>
      <c r="P15" s="142"/>
      <c r="Q15" s="142"/>
      <c r="R15" s="143"/>
      <c r="S15" s="85">
        <v>0</v>
      </c>
      <c r="T15" s="175"/>
      <c r="U15" s="176"/>
      <c r="V15" s="176"/>
      <c r="W15" s="177"/>
      <c r="X15" s="85">
        <v>0</v>
      </c>
      <c r="Y15" s="175"/>
      <c r="Z15" s="176"/>
      <c r="AA15" s="176"/>
      <c r="AB15" s="177"/>
    </row>
    <row r="16" spans="1:28" x14ac:dyDescent="0.25">
      <c r="A16" s="53" t="s">
        <v>41</v>
      </c>
      <c r="B16" s="58" t="s">
        <v>42</v>
      </c>
      <c r="C16" s="45" t="s">
        <v>43</v>
      </c>
      <c r="D16" s="17"/>
      <c r="E16" s="10">
        <v>0</v>
      </c>
      <c r="F16" s="10">
        <v>0</v>
      </c>
      <c r="G16" s="10">
        <v>0</v>
      </c>
      <c r="H16" s="10">
        <v>0</v>
      </c>
      <c r="I16" s="17">
        <v>1</v>
      </c>
      <c r="J16" s="10">
        <v>0</v>
      </c>
      <c r="K16" s="10">
        <v>1</v>
      </c>
      <c r="L16" s="10">
        <v>0</v>
      </c>
      <c r="M16" s="10">
        <v>0</v>
      </c>
      <c r="N16" s="17">
        <v>0</v>
      </c>
      <c r="O16" s="10">
        <v>0</v>
      </c>
      <c r="P16" s="10">
        <v>0</v>
      </c>
      <c r="Q16" s="10">
        <v>0</v>
      </c>
      <c r="R16" s="10">
        <v>0</v>
      </c>
      <c r="S16" s="88">
        <v>0</v>
      </c>
      <c r="T16" s="89">
        <v>0</v>
      </c>
      <c r="U16" s="89">
        <v>0</v>
      </c>
      <c r="V16" s="89">
        <v>0</v>
      </c>
      <c r="W16" s="89">
        <v>0</v>
      </c>
      <c r="X16" s="88">
        <v>0</v>
      </c>
      <c r="Y16" s="89">
        <v>0</v>
      </c>
      <c r="Z16" s="89">
        <v>0</v>
      </c>
      <c r="AA16" s="89">
        <v>0</v>
      </c>
      <c r="AB16" s="89"/>
    </row>
    <row r="17" spans="1:28" ht="26.25" x14ac:dyDescent="0.25">
      <c r="A17" s="38"/>
      <c r="B17" s="39" t="s">
        <v>44</v>
      </c>
      <c r="C17" s="161" t="s">
        <v>45</v>
      </c>
      <c r="D17" s="162"/>
      <c r="E17" s="162"/>
      <c r="F17" s="162"/>
      <c r="G17" s="162"/>
      <c r="H17" s="162"/>
      <c r="I17" s="66"/>
      <c r="J17" s="66"/>
      <c r="K17" s="66"/>
      <c r="L17" s="66"/>
      <c r="M17" s="66"/>
      <c r="N17" s="66"/>
      <c r="O17" s="66"/>
      <c r="P17" s="66"/>
      <c r="Q17" s="66"/>
      <c r="R17" s="66"/>
      <c r="S17" s="78"/>
      <c r="T17" s="78"/>
      <c r="U17" s="78"/>
      <c r="V17" s="78"/>
      <c r="W17" s="93"/>
      <c r="X17" s="78"/>
      <c r="Y17" s="78"/>
      <c r="Z17" s="78"/>
      <c r="AA17" s="78"/>
      <c r="AB17" s="93"/>
    </row>
    <row r="18" spans="1:28" x14ac:dyDescent="0.25">
      <c r="A18" s="53" t="s">
        <v>46</v>
      </c>
      <c r="B18" s="58" t="s">
        <v>47</v>
      </c>
      <c r="C18" s="2" t="s">
        <v>48</v>
      </c>
      <c r="D18" s="58">
        <v>0</v>
      </c>
      <c r="E18" s="2">
        <v>0</v>
      </c>
      <c r="F18" s="2">
        <v>0</v>
      </c>
      <c r="G18" s="2">
        <v>0</v>
      </c>
      <c r="H18" s="2">
        <v>0</v>
      </c>
      <c r="I18" s="58">
        <v>0</v>
      </c>
      <c r="J18" s="2">
        <v>0</v>
      </c>
      <c r="K18" s="2">
        <v>0</v>
      </c>
      <c r="L18" s="2">
        <v>0</v>
      </c>
      <c r="M18" s="2">
        <v>0</v>
      </c>
      <c r="N18" s="58">
        <v>0</v>
      </c>
      <c r="O18" s="2">
        <v>0</v>
      </c>
      <c r="P18" s="2">
        <v>0</v>
      </c>
      <c r="Q18" s="2">
        <v>0</v>
      </c>
      <c r="R18" s="2">
        <v>0</v>
      </c>
      <c r="S18" s="87">
        <v>0</v>
      </c>
      <c r="T18" s="50">
        <v>0</v>
      </c>
      <c r="U18" s="50">
        <v>0</v>
      </c>
      <c r="V18" s="50">
        <v>0</v>
      </c>
      <c r="W18" s="50">
        <v>0</v>
      </c>
      <c r="X18" s="87">
        <v>0</v>
      </c>
      <c r="Y18" s="50">
        <v>0</v>
      </c>
      <c r="Z18" s="50">
        <v>0</v>
      </c>
      <c r="AA18" s="50">
        <v>0</v>
      </c>
      <c r="AB18" s="50"/>
    </row>
    <row r="19" spans="1:28" x14ac:dyDescent="0.25">
      <c r="A19" s="53" t="s">
        <v>49</v>
      </c>
      <c r="B19" s="58" t="s">
        <v>50</v>
      </c>
      <c r="C19" s="2" t="s">
        <v>51</v>
      </c>
      <c r="D19" s="58">
        <v>12</v>
      </c>
      <c r="E19" s="2">
        <v>5</v>
      </c>
      <c r="F19" s="2">
        <v>3</v>
      </c>
      <c r="G19" s="2">
        <v>4</v>
      </c>
      <c r="H19" s="2">
        <v>0</v>
      </c>
      <c r="I19" s="58">
        <v>11</v>
      </c>
      <c r="J19" s="2">
        <v>4</v>
      </c>
      <c r="K19" s="2">
        <v>3</v>
      </c>
      <c r="L19" s="2">
        <v>4</v>
      </c>
      <c r="M19" s="2">
        <v>0</v>
      </c>
      <c r="N19" s="58">
        <v>11</v>
      </c>
      <c r="O19" s="2">
        <v>4</v>
      </c>
      <c r="P19" s="2">
        <v>3</v>
      </c>
      <c r="Q19" s="2">
        <v>4</v>
      </c>
      <c r="R19" s="2">
        <v>0</v>
      </c>
      <c r="S19" s="87">
        <v>10</v>
      </c>
      <c r="T19" s="50">
        <v>3</v>
      </c>
      <c r="U19" s="50">
        <v>3</v>
      </c>
      <c r="V19" s="50">
        <v>4</v>
      </c>
      <c r="W19" s="50">
        <v>0</v>
      </c>
      <c r="X19" s="87">
        <v>10</v>
      </c>
      <c r="Y19" s="50">
        <v>3</v>
      </c>
      <c r="Z19" s="50">
        <v>3</v>
      </c>
      <c r="AA19" s="50">
        <v>4</v>
      </c>
      <c r="AB19" s="50"/>
    </row>
    <row r="20" spans="1:28" x14ac:dyDescent="0.25">
      <c r="A20" s="53" t="s">
        <v>52</v>
      </c>
      <c r="B20" s="58" t="s">
        <v>53</v>
      </c>
      <c r="C20" s="2" t="s">
        <v>54</v>
      </c>
      <c r="D20" s="58">
        <v>0</v>
      </c>
      <c r="E20" s="2">
        <v>0</v>
      </c>
      <c r="F20" s="2">
        <v>0</v>
      </c>
      <c r="G20" s="2">
        <v>0</v>
      </c>
      <c r="H20" s="2">
        <v>0</v>
      </c>
      <c r="I20" s="58">
        <v>0</v>
      </c>
      <c r="J20" s="2">
        <v>0</v>
      </c>
      <c r="K20" s="2">
        <v>0</v>
      </c>
      <c r="L20" s="2">
        <v>0</v>
      </c>
      <c r="M20" s="2">
        <v>0</v>
      </c>
      <c r="N20" s="58">
        <v>0</v>
      </c>
      <c r="O20" s="2">
        <v>0</v>
      </c>
      <c r="P20" s="2">
        <v>0</v>
      </c>
      <c r="Q20" s="2">
        <v>0</v>
      </c>
      <c r="R20" s="2">
        <v>0</v>
      </c>
      <c r="S20" s="87">
        <v>0</v>
      </c>
      <c r="T20" s="50">
        <v>0</v>
      </c>
      <c r="U20" s="50">
        <v>0</v>
      </c>
      <c r="V20" s="50">
        <v>0</v>
      </c>
      <c r="W20" s="50">
        <v>0</v>
      </c>
      <c r="X20" s="87">
        <v>0</v>
      </c>
      <c r="Y20" s="50">
        <v>0</v>
      </c>
      <c r="Z20" s="50">
        <v>0</v>
      </c>
      <c r="AA20" s="50">
        <v>0</v>
      </c>
      <c r="AB20" s="50"/>
    </row>
    <row r="21" spans="1:28" x14ac:dyDescent="0.25">
      <c r="A21" s="53" t="s">
        <v>55</v>
      </c>
      <c r="B21" s="58" t="s">
        <v>56</v>
      </c>
      <c r="C21" s="2" t="s">
        <v>57</v>
      </c>
      <c r="D21" s="58">
        <v>7</v>
      </c>
      <c r="E21" s="2">
        <v>3</v>
      </c>
      <c r="F21" s="2">
        <v>0</v>
      </c>
      <c r="G21" s="2">
        <v>4</v>
      </c>
      <c r="H21" s="2">
        <v>0</v>
      </c>
      <c r="I21" s="58">
        <v>5</v>
      </c>
      <c r="J21" s="2">
        <v>2</v>
      </c>
      <c r="K21" s="2">
        <v>0</v>
      </c>
      <c r="L21" s="2">
        <v>3</v>
      </c>
      <c r="M21" s="2">
        <v>0</v>
      </c>
      <c r="N21" s="58">
        <v>4</v>
      </c>
      <c r="O21" s="2">
        <v>1</v>
      </c>
      <c r="P21" s="2">
        <v>0</v>
      </c>
      <c r="Q21" s="2">
        <v>3</v>
      </c>
      <c r="R21" s="2">
        <v>0</v>
      </c>
      <c r="S21" s="87">
        <v>5</v>
      </c>
      <c r="T21" s="50">
        <v>2</v>
      </c>
      <c r="U21" s="50">
        <v>0</v>
      </c>
      <c r="V21" s="50">
        <v>3</v>
      </c>
      <c r="W21" s="50">
        <v>0</v>
      </c>
      <c r="X21" s="87">
        <v>5</v>
      </c>
      <c r="Y21" s="50">
        <v>2</v>
      </c>
      <c r="Z21" s="50">
        <v>0</v>
      </c>
      <c r="AA21" s="50">
        <v>3</v>
      </c>
      <c r="AB21" s="50"/>
    </row>
    <row r="22" spans="1:28" ht="26.25" x14ac:dyDescent="0.25">
      <c r="A22" s="38"/>
      <c r="B22" s="39" t="s">
        <v>58</v>
      </c>
      <c r="C22" s="161" t="s">
        <v>59</v>
      </c>
      <c r="D22" s="162"/>
      <c r="E22" s="162"/>
      <c r="F22" s="162"/>
      <c r="G22" s="162"/>
      <c r="H22" s="162"/>
      <c r="I22" s="66"/>
      <c r="J22" s="66"/>
      <c r="K22" s="66"/>
      <c r="L22" s="66"/>
      <c r="M22" s="66"/>
      <c r="N22" s="66"/>
      <c r="O22" s="66"/>
      <c r="P22" s="66"/>
      <c r="Q22" s="66"/>
      <c r="R22" s="66"/>
      <c r="S22" s="78"/>
      <c r="T22" s="78"/>
      <c r="U22" s="78"/>
      <c r="V22" s="78"/>
      <c r="W22" s="93"/>
      <c r="X22" s="78"/>
      <c r="Y22" s="78"/>
      <c r="Z22" s="78"/>
      <c r="AA22" s="78"/>
      <c r="AB22" s="93"/>
    </row>
    <row r="23" spans="1:28" x14ac:dyDescent="0.25">
      <c r="A23" s="54" t="s">
        <v>60</v>
      </c>
      <c r="B23" s="67" t="s">
        <v>61</v>
      </c>
      <c r="C23" s="11" t="s">
        <v>62</v>
      </c>
      <c r="D23" s="18">
        <v>2072552082913</v>
      </c>
      <c r="E23" s="12">
        <v>834053960731</v>
      </c>
      <c r="F23" s="12">
        <v>199378821779</v>
      </c>
      <c r="G23" s="12">
        <v>1039119300403</v>
      </c>
      <c r="H23" s="11"/>
      <c r="I23" s="18">
        <v>2248412257467</v>
      </c>
      <c r="J23" s="12">
        <v>905866677303</v>
      </c>
      <c r="K23" s="12">
        <v>203994656235</v>
      </c>
      <c r="L23" s="12">
        <v>1138550923929</v>
      </c>
      <c r="M23" s="11"/>
      <c r="N23" s="18">
        <v>2180958568626</v>
      </c>
      <c r="O23" s="12">
        <v>885529209665</v>
      </c>
      <c r="P23" s="12">
        <v>205494711778</v>
      </c>
      <c r="Q23" s="12">
        <v>1089934647183</v>
      </c>
      <c r="R23" s="72"/>
      <c r="S23" s="18">
        <v>2457272745959</v>
      </c>
      <c r="T23" s="12">
        <v>972678209244</v>
      </c>
      <c r="U23" s="12">
        <v>226830118412</v>
      </c>
      <c r="V23" s="12">
        <v>1257764418303</v>
      </c>
      <c r="W23" s="76"/>
      <c r="X23" s="18">
        <v>2729478489655</v>
      </c>
      <c r="Y23" s="12">
        <v>1093371827793</v>
      </c>
      <c r="Z23" s="12">
        <v>259314590117</v>
      </c>
      <c r="AA23" s="12">
        <v>1376792071745</v>
      </c>
      <c r="AB23" s="76"/>
    </row>
    <row r="24" spans="1:28" x14ac:dyDescent="0.25">
      <c r="A24" s="54" t="s">
        <v>63</v>
      </c>
      <c r="B24" s="68" t="s">
        <v>64</v>
      </c>
      <c r="C24" s="30" t="s">
        <v>65</v>
      </c>
      <c r="D24" s="18">
        <v>6941667</v>
      </c>
      <c r="E24" s="12">
        <v>6941667</v>
      </c>
      <c r="F24" s="12">
        <v>0</v>
      </c>
      <c r="G24" s="12">
        <v>0</v>
      </c>
      <c r="H24" s="14"/>
      <c r="I24" s="18">
        <v>6241667</v>
      </c>
      <c r="J24" s="12">
        <v>6241667</v>
      </c>
      <c r="K24" s="12">
        <v>0</v>
      </c>
      <c r="L24" s="12">
        <v>0</v>
      </c>
      <c r="M24" s="14"/>
      <c r="N24" s="18">
        <v>0</v>
      </c>
      <c r="O24" s="12">
        <v>0</v>
      </c>
      <c r="P24" s="12">
        <v>0</v>
      </c>
      <c r="Q24" s="12">
        <v>0</v>
      </c>
      <c r="R24" s="14"/>
      <c r="S24" s="18">
        <v>0</v>
      </c>
      <c r="T24" s="12">
        <v>0</v>
      </c>
      <c r="U24" s="12">
        <v>0</v>
      </c>
      <c r="V24" s="12">
        <v>0</v>
      </c>
      <c r="W24" s="75"/>
      <c r="X24" s="18">
        <v>0</v>
      </c>
      <c r="Y24" s="12">
        <v>0</v>
      </c>
      <c r="Z24" s="12">
        <v>0</v>
      </c>
      <c r="AA24" s="12">
        <v>0</v>
      </c>
      <c r="AB24" s="75"/>
    </row>
    <row r="25" spans="1:28" x14ac:dyDescent="0.25">
      <c r="A25" s="54" t="s">
        <v>66</v>
      </c>
      <c r="B25" s="68" t="s">
        <v>67</v>
      </c>
      <c r="C25" s="30" t="s">
        <v>68</v>
      </c>
      <c r="D25" s="18">
        <v>1275028049</v>
      </c>
      <c r="E25" s="12">
        <v>553180598</v>
      </c>
      <c r="F25" s="12">
        <v>451760729</v>
      </c>
      <c r="G25" s="12">
        <v>270086722</v>
      </c>
      <c r="H25" s="14"/>
      <c r="I25" s="18">
        <v>731569714</v>
      </c>
      <c r="J25" s="12">
        <v>282129589</v>
      </c>
      <c r="K25" s="12">
        <v>444492425</v>
      </c>
      <c r="L25" s="12">
        <v>4947700</v>
      </c>
      <c r="M25" s="14"/>
      <c r="N25" s="18">
        <v>2100315889</v>
      </c>
      <c r="O25" s="12">
        <v>533778707</v>
      </c>
      <c r="P25" s="12">
        <v>421111215</v>
      </c>
      <c r="Q25" s="12">
        <v>1145425967</v>
      </c>
      <c r="R25" s="14"/>
      <c r="S25" s="18">
        <v>1587837192</v>
      </c>
      <c r="T25" s="12">
        <v>536074294</v>
      </c>
      <c r="U25" s="12">
        <v>255154501</v>
      </c>
      <c r="V25" s="12">
        <v>796608397</v>
      </c>
      <c r="W25" s="75"/>
      <c r="X25" s="18">
        <v>2216103557</v>
      </c>
      <c r="Y25" s="12">
        <v>530869520</v>
      </c>
      <c r="Z25" s="12">
        <v>160753929</v>
      </c>
      <c r="AA25" s="12">
        <v>1524480108</v>
      </c>
      <c r="AB25" s="75"/>
    </row>
    <row r="26" spans="1:28" x14ac:dyDescent="0.25">
      <c r="A26" s="54" t="s">
        <v>69</v>
      </c>
      <c r="B26" s="68" t="s">
        <v>70</v>
      </c>
      <c r="C26" s="30" t="s">
        <v>71</v>
      </c>
      <c r="D26" s="18">
        <v>365998862</v>
      </c>
      <c r="E26" s="12">
        <v>1709496</v>
      </c>
      <c r="F26" s="12">
        <v>364289366</v>
      </c>
      <c r="G26" s="12">
        <v>0</v>
      </c>
      <c r="H26" s="14"/>
      <c r="I26" s="18">
        <v>295671068</v>
      </c>
      <c r="J26" s="12">
        <v>1441099</v>
      </c>
      <c r="K26" s="12">
        <v>294229969</v>
      </c>
      <c r="L26" s="12">
        <v>0</v>
      </c>
      <c r="M26" s="14"/>
      <c r="N26" s="18">
        <v>222223746</v>
      </c>
      <c r="O26" s="12">
        <v>635886</v>
      </c>
      <c r="P26" s="12">
        <v>221587860</v>
      </c>
      <c r="Q26" s="12">
        <v>0</v>
      </c>
      <c r="R26" s="14"/>
      <c r="S26" s="18">
        <v>220713082</v>
      </c>
      <c r="T26" s="12">
        <v>933404</v>
      </c>
      <c r="U26" s="12">
        <v>219777160</v>
      </c>
      <c r="V26" s="12">
        <v>2518</v>
      </c>
      <c r="W26" s="75"/>
      <c r="X26" s="18">
        <v>335289155</v>
      </c>
      <c r="Y26" s="12">
        <v>1775451</v>
      </c>
      <c r="Z26" s="12">
        <v>333510782</v>
      </c>
      <c r="AA26" s="12">
        <v>2922</v>
      </c>
      <c r="AB26" s="75"/>
    </row>
    <row r="27" spans="1:28" x14ac:dyDescent="0.25">
      <c r="A27" s="54" t="s">
        <v>72</v>
      </c>
      <c r="B27" s="68" t="s">
        <v>73</v>
      </c>
      <c r="C27" s="30" t="s">
        <v>74</v>
      </c>
      <c r="D27" s="18">
        <v>1492135594</v>
      </c>
      <c r="E27" s="12">
        <v>54889191</v>
      </c>
      <c r="F27" s="12">
        <v>1415125238</v>
      </c>
      <c r="G27" s="12">
        <v>22121165</v>
      </c>
      <c r="H27" s="14"/>
      <c r="I27" s="18">
        <v>1985168480</v>
      </c>
      <c r="J27" s="12">
        <v>46037200</v>
      </c>
      <c r="K27" s="12">
        <v>1920408288</v>
      </c>
      <c r="L27" s="12">
        <v>18722992</v>
      </c>
      <c r="M27" s="14"/>
      <c r="N27" s="18">
        <v>2161038337</v>
      </c>
      <c r="O27" s="12">
        <v>44654164</v>
      </c>
      <c r="P27" s="12">
        <v>2087784903</v>
      </c>
      <c r="Q27" s="12">
        <v>28599270</v>
      </c>
      <c r="R27" s="14"/>
      <c r="S27" s="18">
        <v>2342613565</v>
      </c>
      <c r="T27" s="12">
        <v>63992980</v>
      </c>
      <c r="U27" s="12">
        <v>2246302065</v>
      </c>
      <c r="V27" s="12">
        <v>32318520</v>
      </c>
      <c r="W27" s="75"/>
      <c r="X27" s="18">
        <v>2853376219</v>
      </c>
      <c r="Y27" s="12">
        <v>63028942</v>
      </c>
      <c r="Z27" s="12">
        <v>2766762825</v>
      </c>
      <c r="AA27" s="12">
        <v>23584452</v>
      </c>
      <c r="AB27" s="75"/>
    </row>
    <row r="28" spans="1:28" x14ac:dyDescent="0.25">
      <c r="A28" s="54" t="s">
        <v>75</v>
      </c>
      <c r="B28" s="67" t="s">
        <v>76</v>
      </c>
      <c r="C28" s="33" t="s">
        <v>77</v>
      </c>
      <c r="D28" s="18">
        <v>1368121575644</v>
      </c>
      <c r="E28" s="12">
        <v>592387024832</v>
      </c>
      <c r="F28" s="12">
        <v>166459726339</v>
      </c>
      <c r="G28" s="12">
        <v>609274824473</v>
      </c>
      <c r="H28" s="14"/>
      <c r="I28" s="18">
        <v>1451740149422</v>
      </c>
      <c r="J28" s="12">
        <v>649539691411</v>
      </c>
      <c r="K28" s="12">
        <v>167341386527</v>
      </c>
      <c r="L28" s="12">
        <v>634859071484</v>
      </c>
      <c r="M28" s="14"/>
      <c r="N28" s="18">
        <v>1400377109317</v>
      </c>
      <c r="O28" s="12">
        <v>626685157815</v>
      </c>
      <c r="P28" s="12">
        <v>165486427443</v>
      </c>
      <c r="Q28" s="12">
        <v>608205524059</v>
      </c>
      <c r="R28" s="14"/>
      <c r="S28" s="18">
        <v>1509174276384</v>
      </c>
      <c r="T28" s="12">
        <v>706554059406</v>
      </c>
      <c r="U28" s="12">
        <v>186163239109</v>
      </c>
      <c r="V28" s="12">
        <v>616456977869</v>
      </c>
      <c r="W28" s="75"/>
      <c r="X28" s="18">
        <v>1615525543787</v>
      </c>
      <c r="Y28" s="12">
        <v>777695283720</v>
      </c>
      <c r="Z28" s="12">
        <v>210762803627</v>
      </c>
      <c r="AA28" s="12">
        <v>627067456440</v>
      </c>
      <c r="AB28" s="75"/>
    </row>
    <row r="29" spans="1:28" x14ac:dyDescent="0.25">
      <c r="A29" s="54" t="s">
        <v>78</v>
      </c>
      <c r="B29" s="67" t="s">
        <v>79</v>
      </c>
      <c r="C29" s="33" t="s">
        <v>80</v>
      </c>
      <c r="D29" s="18">
        <v>466503553945</v>
      </c>
      <c r="E29" s="12">
        <v>119916101066</v>
      </c>
      <c r="F29" s="12">
        <v>0</v>
      </c>
      <c r="G29" s="12">
        <v>346587452879</v>
      </c>
      <c r="H29" s="14"/>
      <c r="I29" s="18">
        <v>569387271006</v>
      </c>
      <c r="J29" s="12">
        <v>147550503763</v>
      </c>
      <c r="K29" s="12">
        <v>0</v>
      </c>
      <c r="L29" s="12">
        <v>421836767243</v>
      </c>
      <c r="M29" s="14"/>
      <c r="N29" s="18">
        <v>553481281178</v>
      </c>
      <c r="O29" s="12">
        <v>145358616419</v>
      </c>
      <c r="P29" s="12">
        <v>0</v>
      </c>
      <c r="Q29" s="12">
        <v>408122664759</v>
      </c>
      <c r="R29" s="14"/>
      <c r="S29" s="18">
        <v>674427333134</v>
      </c>
      <c r="T29" s="12">
        <v>151900701981</v>
      </c>
      <c r="U29" s="12">
        <v>0</v>
      </c>
      <c r="V29" s="12">
        <v>522526631153</v>
      </c>
      <c r="W29" s="75"/>
      <c r="X29" s="18">
        <v>830036956474</v>
      </c>
      <c r="Y29" s="12">
        <v>195973496741</v>
      </c>
      <c r="Z29" s="12">
        <v>0</v>
      </c>
      <c r="AA29" s="12">
        <v>634063459733</v>
      </c>
      <c r="AB29" s="75"/>
    </row>
    <row r="30" spans="1:28" x14ac:dyDescent="0.25">
      <c r="A30" s="54" t="s">
        <v>81</v>
      </c>
      <c r="B30" s="68" t="s">
        <v>82</v>
      </c>
      <c r="C30" s="30" t="s">
        <v>83</v>
      </c>
      <c r="D30" s="18">
        <v>150478277741</v>
      </c>
      <c r="E30" s="12">
        <v>91853199792</v>
      </c>
      <c r="F30" s="12">
        <v>889672352</v>
      </c>
      <c r="G30" s="12">
        <v>57735405597</v>
      </c>
      <c r="H30" s="14"/>
      <c r="I30" s="18">
        <v>147468215866</v>
      </c>
      <c r="J30" s="12">
        <v>90848449403</v>
      </c>
      <c r="K30" s="12">
        <v>3677242205</v>
      </c>
      <c r="L30" s="12">
        <v>52942524258</v>
      </c>
      <c r="M30" s="14"/>
      <c r="N30" s="18">
        <v>134263115518</v>
      </c>
      <c r="O30" s="12">
        <v>89457323428</v>
      </c>
      <c r="P30" s="12">
        <v>1686019356</v>
      </c>
      <c r="Q30" s="12">
        <v>43119772734</v>
      </c>
      <c r="R30" s="14"/>
      <c r="S30" s="18">
        <v>134017049617</v>
      </c>
      <c r="T30" s="12">
        <v>92396427192</v>
      </c>
      <c r="U30" s="12">
        <v>1169679452</v>
      </c>
      <c r="V30" s="12">
        <v>40450942973</v>
      </c>
      <c r="W30" s="75"/>
      <c r="X30" s="18">
        <v>139169816109</v>
      </c>
      <c r="Y30" s="12">
        <v>97510961074</v>
      </c>
      <c r="Z30" s="12">
        <v>1426104303</v>
      </c>
      <c r="AA30" s="12">
        <v>40232750732</v>
      </c>
      <c r="AB30" s="75"/>
    </row>
    <row r="31" spans="1:28" x14ac:dyDescent="0.25">
      <c r="A31" s="54" t="s">
        <v>84</v>
      </c>
      <c r="B31" s="68" t="s">
        <v>85</v>
      </c>
      <c r="C31" s="30" t="s">
        <v>86</v>
      </c>
      <c r="D31" s="18">
        <v>613776</v>
      </c>
      <c r="E31" s="12">
        <v>0</v>
      </c>
      <c r="F31" s="12">
        <v>0</v>
      </c>
      <c r="G31" s="12">
        <v>613776</v>
      </c>
      <c r="H31" s="14"/>
      <c r="I31" s="18">
        <v>474241</v>
      </c>
      <c r="J31" s="12">
        <v>0</v>
      </c>
      <c r="K31" s="12">
        <v>0</v>
      </c>
      <c r="L31" s="12">
        <v>474241</v>
      </c>
      <c r="M31" s="14"/>
      <c r="N31" s="18">
        <v>223423</v>
      </c>
      <c r="O31" s="12">
        <v>0</v>
      </c>
      <c r="P31" s="12">
        <v>0</v>
      </c>
      <c r="Q31" s="12">
        <v>223423</v>
      </c>
      <c r="R31" s="14"/>
      <c r="S31" s="18">
        <v>203977</v>
      </c>
      <c r="T31" s="12">
        <v>0</v>
      </c>
      <c r="U31" s="12">
        <v>0</v>
      </c>
      <c r="V31" s="12">
        <v>203977</v>
      </c>
      <c r="W31" s="75"/>
      <c r="X31" s="18">
        <v>191359</v>
      </c>
      <c r="Y31" s="12">
        <v>0</v>
      </c>
      <c r="Z31" s="12">
        <v>0</v>
      </c>
      <c r="AA31" s="12">
        <v>191359</v>
      </c>
      <c r="AB31" s="75"/>
    </row>
    <row r="32" spans="1:28" x14ac:dyDescent="0.25">
      <c r="A32" s="54" t="s">
        <v>87</v>
      </c>
      <c r="B32" s="68" t="s">
        <v>88</v>
      </c>
      <c r="C32" s="30" t="s">
        <v>89</v>
      </c>
      <c r="D32" s="18">
        <v>12933109171</v>
      </c>
      <c r="E32" s="12">
        <v>687515521</v>
      </c>
      <c r="F32" s="12">
        <v>11286560647</v>
      </c>
      <c r="G32" s="12">
        <v>959033003</v>
      </c>
      <c r="H32" s="14"/>
      <c r="I32" s="18">
        <v>14361883278</v>
      </c>
      <c r="J32" s="12">
        <v>794656737</v>
      </c>
      <c r="K32" s="12">
        <v>12561602688</v>
      </c>
      <c r="L32" s="12">
        <v>1005623853</v>
      </c>
      <c r="M32" s="14"/>
      <c r="N32" s="18">
        <v>16960856431</v>
      </c>
      <c r="O32" s="12">
        <v>966748749</v>
      </c>
      <c r="P32" s="12">
        <v>14880339231</v>
      </c>
      <c r="Q32" s="12">
        <v>1113768451</v>
      </c>
      <c r="R32" s="14"/>
      <c r="S32" s="18">
        <v>16796881474</v>
      </c>
      <c r="T32" s="12">
        <v>890615944</v>
      </c>
      <c r="U32" s="12">
        <v>14815752317</v>
      </c>
      <c r="V32" s="12">
        <v>1090513213</v>
      </c>
      <c r="W32" s="75"/>
      <c r="X32" s="18">
        <v>18066027334</v>
      </c>
      <c r="Y32" s="12">
        <v>1052260494</v>
      </c>
      <c r="Z32" s="12">
        <v>16041951743</v>
      </c>
      <c r="AA32" s="12">
        <v>971815097</v>
      </c>
      <c r="AB32" s="75"/>
    </row>
    <row r="33" spans="1:28" x14ac:dyDescent="0.25">
      <c r="A33" s="54" t="s">
        <v>90</v>
      </c>
      <c r="B33" s="68" t="s">
        <v>91</v>
      </c>
      <c r="C33" s="30" t="s">
        <v>92</v>
      </c>
      <c r="D33" s="18">
        <v>26190</v>
      </c>
      <c r="E33" s="12">
        <v>0</v>
      </c>
      <c r="F33" s="12">
        <v>26190</v>
      </c>
      <c r="G33" s="12">
        <v>0</v>
      </c>
      <c r="H33" s="14"/>
      <c r="I33" s="18">
        <v>0</v>
      </c>
      <c r="J33" s="12">
        <v>0</v>
      </c>
      <c r="K33" s="12">
        <v>0</v>
      </c>
      <c r="L33" s="12">
        <v>0</v>
      </c>
      <c r="M33" s="14"/>
      <c r="N33" s="18">
        <v>6225701</v>
      </c>
      <c r="O33" s="12">
        <v>0</v>
      </c>
      <c r="P33" s="12">
        <v>6225701</v>
      </c>
      <c r="Q33" s="12">
        <v>0</v>
      </c>
      <c r="R33" s="14"/>
      <c r="S33" s="18">
        <v>1214631</v>
      </c>
      <c r="T33" s="12">
        <v>0</v>
      </c>
      <c r="U33" s="12">
        <v>1214631</v>
      </c>
      <c r="V33" s="12">
        <v>0</v>
      </c>
      <c r="W33" s="75"/>
      <c r="X33" s="18">
        <v>8887333</v>
      </c>
      <c r="Y33" s="12">
        <v>0</v>
      </c>
      <c r="Z33" s="12">
        <v>8887333</v>
      </c>
      <c r="AA33" s="12">
        <v>0</v>
      </c>
      <c r="AB33" s="75"/>
    </row>
    <row r="34" spans="1:28" x14ac:dyDescent="0.25">
      <c r="A34" s="54" t="s">
        <v>93</v>
      </c>
      <c r="B34" s="68" t="s">
        <v>94</v>
      </c>
      <c r="C34" s="30" t="s">
        <v>95</v>
      </c>
      <c r="D34" s="18">
        <v>8784030870</v>
      </c>
      <c r="E34" s="12">
        <v>1889044518</v>
      </c>
      <c r="F34" s="12">
        <v>5628963747</v>
      </c>
      <c r="G34" s="12">
        <v>1266022605</v>
      </c>
      <c r="H34" s="14"/>
      <c r="I34" s="18">
        <v>8649821853</v>
      </c>
      <c r="J34" s="12">
        <v>1064176895</v>
      </c>
      <c r="K34" s="12">
        <v>6120578821</v>
      </c>
      <c r="L34" s="12">
        <v>1465066137</v>
      </c>
      <c r="M34" s="14"/>
      <c r="N34" s="18">
        <v>9626683174</v>
      </c>
      <c r="O34" s="12">
        <v>1284535289</v>
      </c>
      <c r="P34" s="12">
        <v>7219936102</v>
      </c>
      <c r="Q34" s="12">
        <v>1122211783</v>
      </c>
      <c r="R34" s="14"/>
      <c r="S34" s="18">
        <v>9271453563</v>
      </c>
      <c r="T34" s="12">
        <v>1324944165</v>
      </c>
      <c r="U34" s="12">
        <v>6435017584</v>
      </c>
      <c r="V34" s="12">
        <v>1511491814</v>
      </c>
      <c r="W34" s="75"/>
      <c r="X34" s="18">
        <v>14351426640</v>
      </c>
      <c r="Y34" s="12">
        <v>5108931961</v>
      </c>
      <c r="Z34" s="12">
        <v>8284317748</v>
      </c>
      <c r="AA34" s="12">
        <v>958176931</v>
      </c>
      <c r="AB34" s="75"/>
    </row>
    <row r="35" spans="1:28" x14ac:dyDescent="0.25">
      <c r="A35" s="54" t="s">
        <v>96</v>
      </c>
      <c r="B35" s="68" t="s">
        <v>97</v>
      </c>
      <c r="C35" s="30" t="s">
        <v>98</v>
      </c>
      <c r="D35" s="18">
        <v>658909093</v>
      </c>
      <c r="E35" s="12">
        <v>0</v>
      </c>
      <c r="F35" s="12">
        <v>632465430</v>
      </c>
      <c r="G35" s="12">
        <v>26443663</v>
      </c>
      <c r="H35" s="14"/>
      <c r="I35" s="18">
        <v>957730624</v>
      </c>
      <c r="J35" s="12">
        <v>869362</v>
      </c>
      <c r="K35" s="12">
        <v>937318150</v>
      </c>
      <c r="L35" s="12">
        <v>19543112</v>
      </c>
      <c r="M35" s="14"/>
      <c r="N35" s="18">
        <v>1097559562</v>
      </c>
      <c r="O35" s="12">
        <v>582483</v>
      </c>
      <c r="P35" s="12">
        <v>1077738139</v>
      </c>
      <c r="Q35" s="12">
        <v>19238940</v>
      </c>
      <c r="R35" s="14"/>
      <c r="S35" s="18">
        <v>860006190</v>
      </c>
      <c r="T35" s="12">
        <v>1331210</v>
      </c>
      <c r="U35" s="12">
        <v>801473437</v>
      </c>
      <c r="V35" s="12">
        <v>57201543</v>
      </c>
      <c r="W35" s="75"/>
      <c r="X35" s="18">
        <v>1685818297</v>
      </c>
      <c r="Y35" s="12">
        <v>0</v>
      </c>
      <c r="Z35" s="12">
        <v>1636852553</v>
      </c>
      <c r="AA35" s="12">
        <v>48965744</v>
      </c>
      <c r="AB35" s="75"/>
    </row>
    <row r="36" spans="1:28" x14ac:dyDescent="0.25">
      <c r="A36" s="54" t="s">
        <v>99</v>
      </c>
      <c r="B36" s="68" t="s">
        <v>100</v>
      </c>
      <c r="C36" s="30" t="s">
        <v>101</v>
      </c>
      <c r="D36" s="18">
        <v>5151802297</v>
      </c>
      <c r="E36" s="12">
        <v>478294775</v>
      </c>
      <c r="F36" s="12">
        <v>2798136399</v>
      </c>
      <c r="G36" s="12">
        <v>1875371123</v>
      </c>
      <c r="H36" s="14"/>
      <c r="I36" s="18">
        <v>9316508948</v>
      </c>
      <c r="J36" s="12">
        <v>1025551080</v>
      </c>
      <c r="K36" s="12">
        <v>2250925819</v>
      </c>
      <c r="L36" s="12">
        <v>6040032049</v>
      </c>
      <c r="M36" s="14"/>
      <c r="N36" s="18">
        <v>5817651807</v>
      </c>
      <c r="O36" s="12">
        <v>579200510</v>
      </c>
      <c r="P36" s="12">
        <v>1627521586</v>
      </c>
      <c r="Q36" s="12">
        <v>3610929711</v>
      </c>
      <c r="R36" s="14"/>
      <c r="S36" s="18">
        <v>43962983984</v>
      </c>
      <c r="T36" s="12">
        <v>778969645</v>
      </c>
      <c r="U36" s="12">
        <v>2607469083</v>
      </c>
      <c r="V36" s="12">
        <v>40576545256</v>
      </c>
      <c r="W36" s="75"/>
      <c r="X36" s="18">
        <v>47447526720</v>
      </c>
      <c r="Y36" s="12">
        <v>1128281321</v>
      </c>
      <c r="Z36" s="12">
        <v>2885597801</v>
      </c>
      <c r="AA36" s="12">
        <v>43433647598</v>
      </c>
      <c r="AB36" s="75"/>
    </row>
    <row r="37" spans="1:28" x14ac:dyDescent="0.25">
      <c r="A37" s="54" t="s">
        <v>102</v>
      </c>
      <c r="B37" s="68" t="s">
        <v>103</v>
      </c>
      <c r="C37" s="30" t="s">
        <v>104</v>
      </c>
      <c r="D37" s="18">
        <v>254478410</v>
      </c>
      <c r="E37" s="12">
        <v>0</v>
      </c>
      <c r="F37" s="12">
        <v>254478410</v>
      </c>
      <c r="G37" s="12">
        <v>0</v>
      </c>
      <c r="H37" s="14"/>
      <c r="I37" s="18">
        <v>13957952</v>
      </c>
      <c r="J37" s="12">
        <v>0</v>
      </c>
      <c r="K37" s="12">
        <v>13957952</v>
      </c>
      <c r="L37" s="12">
        <v>0</v>
      </c>
      <c r="M37" s="14"/>
      <c r="N37" s="18">
        <v>15375434</v>
      </c>
      <c r="O37" s="12">
        <v>0</v>
      </c>
      <c r="P37" s="12">
        <v>15375434</v>
      </c>
      <c r="Q37" s="12">
        <v>0</v>
      </c>
      <c r="R37" s="14"/>
      <c r="S37" s="18">
        <v>10757826</v>
      </c>
      <c r="T37" s="12">
        <v>0</v>
      </c>
      <c r="U37" s="12">
        <v>10757826</v>
      </c>
      <c r="V37" s="12">
        <v>0</v>
      </c>
      <c r="W37" s="75"/>
      <c r="X37" s="18">
        <v>19890522</v>
      </c>
      <c r="Y37" s="12">
        <v>0</v>
      </c>
      <c r="Z37" s="12">
        <v>19890522</v>
      </c>
      <c r="AA37" s="12">
        <v>0</v>
      </c>
      <c r="AB37" s="75"/>
    </row>
    <row r="38" spans="1:28" x14ac:dyDescent="0.25">
      <c r="A38" s="54" t="s">
        <v>105</v>
      </c>
      <c r="B38" s="67" t="s">
        <v>106</v>
      </c>
      <c r="C38" s="30" t="s">
        <v>107</v>
      </c>
      <c r="D38" s="18">
        <v>0</v>
      </c>
      <c r="E38" s="12"/>
      <c r="F38" s="12"/>
      <c r="G38" s="12"/>
      <c r="H38" s="14"/>
      <c r="I38" s="18">
        <v>0</v>
      </c>
      <c r="J38" s="12"/>
      <c r="K38" s="12"/>
      <c r="L38" s="12"/>
      <c r="M38" s="14"/>
      <c r="N38" s="18">
        <v>0</v>
      </c>
      <c r="O38" s="12">
        <v>0</v>
      </c>
      <c r="P38" s="12">
        <v>0</v>
      </c>
      <c r="Q38" s="12">
        <v>0</v>
      </c>
      <c r="R38" s="14"/>
      <c r="S38" s="18">
        <v>0</v>
      </c>
      <c r="T38" s="12">
        <v>0</v>
      </c>
      <c r="U38" s="12">
        <v>0</v>
      </c>
      <c r="V38" s="12">
        <v>0</v>
      </c>
      <c r="W38" s="75"/>
      <c r="X38" s="18">
        <v>0</v>
      </c>
      <c r="Y38" s="12">
        <v>0</v>
      </c>
      <c r="Z38" s="12">
        <v>0</v>
      </c>
      <c r="AA38" s="12">
        <v>0</v>
      </c>
      <c r="AB38" s="75"/>
    </row>
    <row r="39" spans="1:28" x14ac:dyDescent="0.25">
      <c r="A39" s="54" t="s">
        <v>108</v>
      </c>
      <c r="B39" s="68" t="s">
        <v>109</v>
      </c>
      <c r="C39" s="30" t="s">
        <v>110</v>
      </c>
      <c r="D39" s="18">
        <v>43606125914</v>
      </c>
      <c r="E39" s="12">
        <v>22354592022</v>
      </c>
      <c r="F39" s="12">
        <v>8123961039</v>
      </c>
      <c r="G39" s="12">
        <v>13127572853</v>
      </c>
      <c r="H39" s="14"/>
      <c r="I39" s="18">
        <v>28927845788</v>
      </c>
      <c r="J39" s="12">
        <v>12929881580</v>
      </c>
      <c r="K39" s="12">
        <v>7359481777</v>
      </c>
      <c r="L39" s="12">
        <v>8638482431</v>
      </c>
      <c r="M39" s="14"/>
      <c r="N39" s="18">
        <v>40126428869</v>
      </c>
      <c r="O39" s="12">
        <v>19184509466</v>
      </c>
      <c r="P39" s="12">
        <v>9490273770</v>
      </c>
      <c r="Q39" s="12">
        <v>11451645633</v>
      </c>
      <c r="R39" s="14"/>
      <c r="S39" s="18">
        <v>44531532320</v>
      </c>
      <c r="T39" s="12">
        <v>16663467488</v>
      </c>
      <c r="U39" s="12">
        <v>9482257855</v>
      </c>
      <c r="V39" s="12">
        <v>18385806977</v>
      </c>
      <c r="W39" s="75"/>
      <c r="X39" s="18">
        <v>36661385162</v>
      </c>
      <c r="Y39" s="12">
        <v>13137383125</v>
      </c>
      <c r="Z39" s="12">
        <v>12046023759</v>
      </c>
      <c r="AA39" s="12">
        <v>11477978278</v>
      </c>
      <c r="AB39" s="75"/>
    </row>
    <row r="40" spans="1:28" x14ac:dyDescent="0.25">
      <c r="A40" s="54" t="s">
        <v>111</v>
      </c>
      <c r="B40" s="68" t="s">
        <v>112</v>
      </c>
      <c r="C40" s="30" t="s">
        <v>113</v>
      </c>
      <c r="D40" s="18">
        <v>12919475699</v>
      </c>
      <c r="E40" s="12">
        <v>3871467252</v>
      </c>
      <c r="F40" s="12">
        <v>1073655898</v>
      </c>
      <c r="G40" s="12">
        <v>7974352549</v>
      </c>
      <c r="H40" s="14"/>
      <c r="I40" s="18">
        <v>14569747558</v>
      </c>
      <c r="J40" s="12">
        <v>1777047516</v>
      </c>
      <c r="K40" s="12">
        <v>1073031613</v>
      </c>
      <c r="L40" s="12">
        <v>11719668429</v>
      </c>
      <c r="M40" s="14"/>
      <c r="N40" s="18">
        <v>14702480242</v>
      </c>
      <c r="O40" s="12">
        <v>1433466748</v>
      </c>
      <c r="P40" s="12">
        <v>1274371042</v>
      </c>
      <c r="Q40" s="12">
        <v>11994642452</v>
      </c>
      <c r="R40" s="14"/>
      <c r="S40" s="18">
        <v>20067889022</v>
      </c>
      <c r="T40" s="12">
        <v>1566691536</v>
      </c>
      <c r="U40" s="12">
        <v>2622023391</v>
      </c>
      <c r="V40" s="12">
        <v>15879174095</v>
      </c>
      <c r="W40" s="75"/>
      <c r="X40" s="18">
        <v>21100250970</v>
      </c>
      <c r="Y40" s="12">
        <v>1169555445</v>
      </c>
      <c r="Z40" s="12">
        <v>2941133173</v>
      </c>
      <c r="AA40" s="12">
        <v>16989562352</v>
      </c>
      <c r="AB40" s="75"/>
    </row>
    <row r="41" spans="1:28" x14ac:dyDescent="0.25">
      <c r="A41" s="54" t="s">
        <v>114</v>
      </c>
      <c r="B41" s="67" t="s">
        <v>115</v>
      </c>
      <c r="C41" s="11" t="s">
        <v>116</v>
      </c>
      <c r="D41" s="18">
        <v>1841722545168</v>
      </c>
      <c r="E41" s="12">
        <v>778864056347</v>
      </c>
      <c r="F41" s="12">
        <v>114707846072</v>
      </c>
      <c r="G41" s="12">
        <v>948150642749</v>
      </c>
      <c r="H41" s="14"/>
      <c r="I41" s="18">
        <v>2018280244596</v>
      </c>
      <c r="J41" s="12">
        <v>854320620913</v>
      </c>
      <c r="K41" s="12">
        <v>112852301841</v>
      </c>
      <c r="L41" s="12">
        <v>1051107321842</v>
      </c>
      <c r="M41" s="14"/>
      <c r="N41" s="18">
        <v>1960112187044</v>
      </c>
      <c r="O41" s="12">
        <v>832693007552</v>
      </c>
      <c r="P41" s="12">
        <v>117754341971</v>
      </c>
      <c r="Q41" s="12">
        <v>1009664837521</v>
      </c>
      <c r="R41" s="14"/>
      <c r="S41" s="18">
        <v>2215186793881</v>
      </c>
      <c r="T41" s="12">
        <v>917912352578</v>
      </c>
      <c r="U41" s="12">
        <v>131488243481</v>
      </c>
      <c r="V41" s="12">
        <v>1165786197822</v>
      </c>
      <c r="W41" s="75"/>
      <c r="X41" s="18">
        <v>2455549965418</v>
      </c>
      <c r="Y41" s="12">
        <v>1033682222454</v>
      </c>
      <c r="Z41" s="12">
        <v>145764355909</v>
      </c>
      <c r="AA41" s="12">
        <v>1276103387055</v>
      </c>
      <c r="AB41" s="75"/>
    </row>
    <row r="42" spans="1:28" x14ac:dyDescent="0.25">
      <c r="A42" s="54" t="s">
        <v>117</v>
      </c>
      <c r="B42" s="68" t="s">
        <v>118</v>
      </c>
      <c r="C42" s="30" t="s">
        <v>119</v>
      </c>
      <c r="D42" s="18">
        <v>1705502887802</v>
      </c>
      <c r="E42" s="12">
        <v>750038932460</v>
      </c>
      <c r="F42" s="12">
        <v>59229245171</v>
      </c>
      <c r="G42" s="12">
        <v>896234710171</v>
      </c>
      <c r="H42" s="14"/>
      <c r="I42" s="18">
        <v>1888335480858</v>
      </c>
      <c r="J42" s="12">
        <v>832956771787</v>
      </c>
      <c r="K42" s="12">
        <v>60048003120</v>
      </c>
      <c r="L42" s="12">
        <v>995330705951</v>
      </c>
      <c r="M42" s="14"/>
      <c r="N42" s="18">
        <v>1832008908074</v>
      </c>
      <c r="O42" s="12">
        <v>815143373548</v>
      </c>
      <c r="P42" s="12">
        <v>65982181963</v>
      </c>
      <c r="Q42" s="12">
        <v>950883352563</v>
      </c>
      <c r="R42" s="14"/>
      <c r="S42" s="18">
        <v>2034631254206</v>
      </c>
      <c r="T42" s="12">
        <v>894143082643</v>
      </c>
      <c r="U42" s="12">
        <v>76908443436</v>
      </c>
      <c r="V42" s="12">
        <v>1063579728127</v>
      </c>
      <c r="W42" s="75"/>
      <c r="X42" s="18">
        <v>2269036048666</v>
      </c>
      <c r="Y42" s="12">
        <v>1012570632596</v>
      </c>
      <c r="Z42" s="12">
        <v>84818050722</v>
      </c>
      <c r="AA42" s="12">
        <v>1171647365348</v>
      </c>
      <c r="AB42" s="75"/>
    </row>
    <row r="43" spans="1:28" x14ac:dyDescent="0.25">
      <c r="A43" s="54" t="s">
        <v>120</v>
      </c>
      <c r="B43" s="67" t="s">
        <v>121</v>
      </c>
      <c r="C43" s="33" t="s">
        <v>122</v>
      </c>
      <c r="D43" s="18">
        <v>79046847003</v>
      </c>
      <c r="E43" s="12">
        <v>16020838155</v>
      </c>
      <c r="F43" s="12">
        <v>22555422858</v>
      </c>
      <c r="G43" s="12">
        <v>40470585990</v>
      </c>
      <c r="H43" s="14"/>
      <c r="I43" s="18">
        <v>77322720204</v>
      </c>
      <c r="J43" s="12">
        <v>11638872961</v>
      </c>
      <c r="K43" s="12">
        <v>20588805299</v>
      </c>
      <c r="L43" s="12">
        <v>45095041944</v>
      </c>
      <c r="M43" s="14"/>
      <c r="N43" s="18">
        <v>66504069327</v>
      </c>
      <c r="O43" s="12">
        <v>7365459804</v>
      </c>
      <c r="P43" s="12">
        <v>19898746513</v>
      </c>
      <c r="Q43" s="12">
        <v>39239863010</v>
      </c>
      <c r="R43" s="14"/>
      <c r="S43" s="18">
        <v>116170612511</v>
      </c>
      <c r="T43" s="12">
        <v>8251840343</v>
      </c>
      <c r="U43" s="12">
        <v>23097191666</v>
      </c>
      <c r="V43" s="12">
        <v>84821580502</v>
      </c>
      <c r="W43" s="75"/>
      <c r="X43" s="18">
        <v>115342865866</v>
      </c>
      <c r="Y43" s="12">
        <v>7411744658</v>
      </c>
      <c r="Z43" s="12">
        <v>27339153142</v>
      </c>
      <c r="AA43" s="12">
        <v>80591968066</v>
      </c>
      <c r="AB43" s="75"/>
    </row>
    <row r="44" spans="1:28" x14ac:dyDescent="0.25">
      <c r="A44" s="54" t="s">
        <v>123</v>
      </c>
      <c r="B44" s="68" t="s">
        <v>124</v>
      </c>
      <c r="C44" s="30" t="s">
        <v>125</v>
      </c>
      <c r="D44" s="18">
        <v>0</v>
      </c>
      <c r="E44" s="12">
        <v>0</v>
      </c>
      <c r="F44" s="12">
        <v>0</v>
      </c>
      <c r="G44" s="12">
        <v>0</v>
      </c>
      <c r="H44" s="14"/>
      <c r="I44" s="18">
        <v>0</v>
      </c>
      <c r="J44" s="12">
        <v>0</v>
      </c>
      <c r="K44" s="12">
        <v>0</v>
      </c>
      <c r="L44" s="12">
        <v>0</v>
      </c>
      <c r="M44" s="14"/>
      <c r="N44" s="18">
        <v>0</v>
      </c>
      <c r="O44" s="12">
        <v>0</v>
      </c>
      <c r="P44" s="12">
        <v>0</v>
      </c>
      <c r="Q44" s="12">
        <v>0</v>
      </c>
      <c r="R44" s="14"/>
      <c r="S44" s="18">
        <v>864490663</v>
      </c>
      <c r="T44" s="12">
        <v>0</v>
      </c>
      <c r="U44" s="12">
        <v>0</v>
      </c>
      <c r="V44" s="12">
        <v>864490663</v>
      </c>
      <c r="W44" s="75"/>
      <c r="X44" s="18">
        <v>888700348</v>
      </c>
      <c r="Y44" s="12">
        <v>0</v>
      </c>
      <c r="Z44" s="12">
        <v>0</v>
      </c>
      <c r="AA44" s="12">
        <v>888700348</v>
      </c>
      <c r="AB44" s="75"/>
    </row>
    <row r="45" spans="1:28" x14ac:dyDescent="0.25">
      <c r="A45" s="54" t="s">
        <v>126</v>
      </c>
      <c r="B45" s="68" t="s">
        <v>127</v>
      </c>
      <c r="C45" s="30" t="s">
        <v>128</v>
      </c>
      <c r="D45" s="18">
        <v>252809671984</v>
      </c>
      <c r="E45" s="12">
        <v>61330360935</v>
      </c>
      <c r="F45" s="12">
        <v>82130384973</v>
      </c>
      <c r="G45" s="12">
        <v>109348926076</v>
      </c>
      <c r="H45" s="14"/>
      <c r="I45" s="18">
        <v>249806738802</v>
      </c>
      <c r="J45" s="12">
        <v>56447021003</v>
      </c>
      <c r="K45" s="12">
        <v>87255603623</v>
      </c>
      <c r="L45" s="12">
        <v>106104114176</v>
      </c>
      <c r="M45" s="14"/>
      <c r="N45" s="18">
        <v>241343653156</v>
      </c>
      <c r="O45" s="12">
        <v>57150038862</v>
      </c>
      <c r="P45" s="12">
        <v>86604301519</v>
      </c>
      <c r="Q45" s="12">
        <v>97589312775</v>
      </c>
      <c r="R45" s="14"/>
      <c r="S45" s="18">
        <v>263926923398</v>
      </c>
      <c r="T45" s="12">
        <v>59775413700</v>
      </c>
      <c r="U45" s="12">
        <v>96620536383</v>
      </c>
      <c r="V45" s="12">
        <v>107530973315</v>
      </c>
      <c r="W45" s="75"/>
      <c r="X45" s="18">
        <f t="shared" ref="X45:X56" si="3">Y45+Z45+AA45</f>
        <v>292547060392</v>
      </c>
      <c r="Y45" s="12">
        <v>64932868121</v>
      </c>
      <c r="Z45" s="12">
        <v>114824397926</v>
      </c>
      <c r="AA45" s="12">
        <v>112789794345</v>
      </c>
      <c r="AB45" s="75"/>
    </row>
    <row r="46" spans="1:28" x14ac:dyDescent="0.25">
      <c r="A46" s="54" t="s">
        <v>129</v>
      </c>
      <c r="B46" s="68" t="s">
        <v>130</v>
      </c>
      <c r="C46" s="34" t="s">
        <v>131</v>
      </c>
      <c r="D46" s="18">
        <v>31387020905</v>
      </c>
      <c r="E46" s="12">
        <v>6405634858</v>
      </c>
      <c r="F46" s="12">
        <v>4510676577</v>
      </c>
      <c r="G46" s="12">
        <v>20470709470</v>
      </c>
      <c r="H46" s="14"/>
      <c r="I46" s="18">
        <v>33340372036</v>
      </c>
      <c r="J46" s="12">
        <v>5050964612</v>
      </c>
      <c r="K46" s="12">
        <v>5752632109</v>
      </c>
      <c r="L46" s="12">
        <v>22536775315</v>
      </c>
      <c r="M46" s="14"/>
      <c r="N46" s="18">
        <v>31471340527</v>
      </c>
      <c r="O46" s="12">
        <v>4753836750</v>
      </c>
      <c r="P46" s="12">
        <v>5431095977</v>
      </c>
      <c r="Q46" s="12">
        <v>21286407800</v>
      </c>
      <c r="R46" s="14"/>
      <c r="S46" s="18">
        <v>33632630654</v>
      </c>
      <c r="T46" s="12">
        <v>5009557035</v>
      </c>
      <c r="U46" s="12">
        <v>7155666036</v>
      </c>
      <c r="V46" s="12">
        <v>21467407583</v>
      </c>
      <c r="W46" s="75"/>
      <c r="X46" s="18">
        <f t="shared" si="3"/>
        <v>34130644594</v>
      </c>
      <c r="Y46" s="12">
        <v>5243262782</v>
      </c>
      <c r="Z46" s="12">
        <v>9301270968</v>
      </c>
      <c r="AA46" s="12">
        <v>19586110844</v>
      </c>
      <c r="AB46" s="75"/>
    </row>
    <row r="47" spans="1:28" x14ac:dyDescent="0.25">
      <c r="A47" s="54" t="s">
        <v>132</v>
      </c>
      <c r="B47" s="68" t="s">
        <v>133</v>
      </c>
      <c r="C47" s="30" t="s">
        <v>134</v>
      </c>
      <c r="D47" s="18">
        <v>17985498493</v>
      </c>
      <c r="E47" s="12">
        <v>11437850187</v>
      </c>
      <c r="F47" s="12">
        <v>6547648306</v>
      </c>
      <c r="G47" s="12">
        <v>0</v>
      </c>
      <c r="H47" s="14"/>
      <c r="I47" s="18">
        <v>19186765684</v>
      </c>
      <c r="J47" s="12">
        <v>12156924994</v>
      </c>
      <c r="K47" s="12">
        <v>7029840690</v>
      </c>
      <c r="L47" s="12">
        <v>0</v>
      </c>
      <c r="M47" s="14"/>
      <c r="N47" s="18">
        <v>21228177606</v>
      </c>
      <c r="O47" s="12">
        <v>12963247681</v>
      </c>
      <c r="P47" s="12">
        <v>8264929925</v>
      </c>
      <c r="Q47" s="12">
        <v>0</v>
      </c>
      <c r="R47" s="14"/>
      <c r="S47" s="18">
        <v>23110316050</v>
      </c>
      <c r="T47" s="12">
        <v>14339311674</v>
      </c>
      <c r="U47" s="12">
        <v>8771004376</v>
      </c>
      <c r="V47" s="12">
        <v>0</v>
      </c>
      <c r="W47" s="75"/>
      <c r="X47" s="18">
        <f t="shared" si="3"/>
        <v>26047458311</v>
      </c>
      <c r="Y47" s="12">
        <v>15395833581</v>
      </c>
      <c r="Z47" s="12">
        <v>10651624730</v>
      </c>
      <c r="AA47" s="12">
        <v>0</v>
      </c>
      <c r="AB47" s="75"/>
    </row>
    <row r="48" spans="1:28" x14ac:dyDescent="0.25">
      <c r="A48" s="54" t="s">
        <v>135</v>
      </c>
      <c r="B48" s="67" t="s">
        <v>136</v>
      </c>
      <c r="C48" s="11" t="s">
        <v>137</v>
      </c>
      <c r="D48" s="18">
        <v>258038738768</v>
      </c>
      <c r="E48" s="12">
        <v>65564297873</v>
      </c>
      <c r="F48" s="12">
        <v>85347091495</v>
      </c>
      <c r="G48" s="12">
        <v>107127349400</v>
      </c>
      <c r="H48" s="14"/>
      <c r="I48" s="18">
        <v>256163145370</v>
      </c>
      <c r="J48" s="12">
        <v>60455590577</v>
      </c>
      <c r="K48" s="12">
        <v>91203613650</v>
      </c>
      <c r="L48" s="12">
        <v>104503941143</v>
      </c>
      <c r="M48" s="14"/>
      <c r="N48" s="18">
        <v>243188876622</v>
      </c>
      <c r="O48" s="12">
        <v>56726585237</v>
      </c>
      <c r="P48" s="12">
        <v>90743331097</v>
      </c>
      <c r="Q48" s="12">
        <v>95718960288</v>
      </c>
      <c r="R48" s="14"/>
      <c r="S48" s="18">
        <v>265405779374</v>
      </c>
      <c r="T48" s="12">
        <v>59983533897</v>
      </c>
      <c r="U48" s="12">
        <v>101016648564</v>
      </c>
      <c r="V48" s="12">
        <v>104405596913</v>
      </c>
      <c r="W48" s="75"/>
      <c r="X48" s="18">
        <f t="shared" si="3"/>
        <v>294595348185</v>
      </c>
      <c r="Y48" s="12">
        <v>64759397304</v>
      </c>
      <c r="Z48" s="12">
        <v>119033813861</v>
      </c>
      <c r="AA48" s="12">
        <v>110802137020</v>
      </c>
      <c r="AB48" s="75"/>
    </row>
    <row r="49" spans="1:28" x14ac:dyDescent="0.25">
      <c r="A49" s="54" t="s">
        <v>138</v>
      </c>
      <c r="B49" s="68" t="s">
        <v>139</v>
      </c>
      <c r="C49" s="30" t="s">
        <v>140</v>
      </c>
      <c r="D49" s="18">
        <v>213148648886</v>
      </c>
      <c r="E49" s="12">
        <v>54729925588</v>
      </c>
      <c r="F49" s="12">
        <v>72755866241</v>
      </c>
      <c r="G49" s="12">
        <v>85662857057</v>
      </c>
      <c r="H49" s="14"/>
      <c r="I49" s="18">
        <v>207189378788</v>
      </c>
      <c r="J49" s="12">
        <v>51171371315</v>
      </c>
      <c r="K49" s="12">
        <v>76090020411</v>
      </c>
      <c r="L49" s="12">
        <v>79927987062</v>
      </c>
      <c r="M49" s="14"/>
      <c r="N49" s="18">
        <v>194589335910</v>
      </c>
      <c r="O49" s="12">
        <v>47461830445</v>
      </c>
      <c r="P49" s="12">
        <v>75440323793</v>
      </c>
      <c r="Q49" s="12">
        <v>71687181672</v>
      </c>
      <c r="R49" s="14"/>
      <c r="S49" s="18">
        <v>216964030554</v>
      </c>
      <c r="T49" s="12">
        <v>50718333694</v>
      </c>
      <c r="U49" s="12">
        <v>85002415870</v>
      </c>
      <c r="V49" s="12">
        <v>81243280990</v>
      </c>
      <c r="W49" s="75"/>
      <c r="X49" s="18">
        <f t="shared" si="3"/>
        <v>244151897569</v>
      </c>
      <c r="Y49" s="12">
        <v>55287222361</v>
      </c>
      <c r="Z49" s="12">
        <v>101117453970</v>
      </c>
      <c r="AA49" s="12">
        <v>87747221238</v>
      </c>
      <c r="AB49" s="75"/>
    </row>
    <row r="50" spans="1:28" x14ac:dyDescent="0.25">
      <c r="A50" s="54" t="s">
        <v>141</v>
      </c>
      <c r="B50" s="68" t="s">
        <v>142</v>
      </c>
      <c r="C50" s="30" t="s">
        <v>143</v>
      </c>
      <c r="D50" s="18">
        <v>5808797320</v>
      </c>
      <c r="E50" s="12">
        <v>1763700482</v>
      </c>
      <c r="F50" s="12">
        <v>1413598415</v>
      </c>
      <c r="G50" s="12">
        <v>2631498423</v>
      </c>
      <c r="H50" s="14"/>
      <c r="I50" s="18">
        <v>6839714307</v>
      </c>
      <c r="J50" s="12">
        <v>1604458454</v>
      </c>
      <c r="K50" s="12">
        <v>1732847987</v>
      </c>
      <c r="L50" s="12">
        <v>3502407866</v>
      </c>
      <c r="M50" s="14"/>
      <c r="N50" s="18">
        <v>6368000011</v>
      </c>
      <c r="O50" s="12">
        <v>1428069631</v>
      </c>
      <c r="P50" s="12">
        <v>1545496386</v>
      </c>
      <c r="Q50" s="12">
        <v>3394433994</v>
      </c>
      <c r="R50" s="14"/>
      <c r="S50" s="18">
        <v>6415524568</v>
      </c>
      <c r="T50" s="12">
        <v>1433715769</v>
      </c>
      <c r="U50" s="12">
        <v>1569542584</v>
      </c>
      <c r="V50" s="12">
        <v>3412266215</v>
      </c>
      <c r="W50" s="75"/>
      <c r="X50" s="18">
        <f t="shared" si="3"/>
        <v>7310562199</v>
      </c>
      <c r="Y50" s="12">
        <v>1429050734</v>
      </c>
      <c r="Z50" s="12">
        <v>2405019880</v>
      </c>
      <c r="AA50" s="12">
        <v>3476491585</v>
      </c>
      <c r="AB50" s="75"/>
    </row>
    <row r="51" spans="1:28" x14ac:dyDescent="0.25">
      <c r="A51" s="54" t="s">
        <v>144</v>
      </c>
      <c r="B51" s="68" t="s">
        <v>145</v>
      </c>
      <c r="C51" s="30" t="s">
        <v>146</v>
      </c>
      <c r="D51" s="18">
        <v>38989645807</v>
      </c>
      <c r="E51" s="12">
        <v>9042384776</v>
      </c>
      <c r="F51" s="12">
        <v>11114267116</v>
      </c>
      <c r="G51" s="12">
        <v>18832993915</v>
      </c>
      <c r="H51" s="14"/>
      <c r="I51" s="18">
        <v>42047128951</v>
      </c>
      <c r="J51" s="12">
        <v>7679760807</v>
      </c>
      <c r="K51" s="12">
        <v>13293821930</v>
      </c>
      <c r="L51" s="12">
        <v>21073546214</v>
      </c>
      <c r="M51" s="14"/>
      <c r="N51" s="18">
        <v>41941052632</v>
      </c>
      <c r="O51" s="12">
        <v>7821784915</v>
      </c>
      <c r="P51" s="12">
        <v>13712932198</v>
      </c>
      <c r="Q51" s="12">
        <v>20406335519</v>
      </c>
      <c r="R51" s="14"/>
      <c r="S51" s="18">
        <v>41798894104</v>
      </c>
      <c r="T51" s="12">
        <v>7804235681</v>
      </c>
      <c r="U51" s="12">
        <v>14244608715</v>
      </c>
      <c r="V51" s="12">
        <v>19750049708</v>
      </c>
      <c r="W51" s="75"/>
      <c r="X51" s="18">
        <f t="shared" si="3"/>
        <v>42981491398</v>
      </c>
      <c r="Y51" s="12">
        <v>8043124210</v>
      </c>
      <c r="Z51" s="12">
        <v>15378712261</v>
      </c>
      <c r="AA51" s="12">
        <v>19559654927</v>
      </c>
      <c r="AB51" s="75"/>
    </row>
    <row r="52" spans="1:28" x14ac:dyDescent="0.25">
      <c r="A52" s="54" t="s">
        <v>147</v>
      </c>
      <c r="B52" s="68" t="s">
        <v>148</v>
      </c>
      <c r="C52" s="30" t="s">
        <v>149</v>
      </c>
      <c r="D52" s="18">
        <v>91646752</v>
      </c>
      <c r="E52" s="12">
        <v>28287027</v>
      </c>
      <c r="F52" s="12">
        <v>63359725</v>
      </c>
      <c r="G52" s="12">
        <v>0</v>
      </c>
      <c r="H52" s="14"/>
      <c r="I52" s="18">
        <v>86923325</v>
      </c>
      <c r="J52" s="12">
        <v>0</v>
      </c>
      <c r="K52" s="12">
        <v>86923325</v>
      </c>
      <c r="L52" s="12">
        <v>0</v>
      </c>
      <c r="M52" s="14"/>
      <c r="N52" s="18">
        <v>290488070</v>
      </c>
      <c r="O52" s="12">
        <v>14900247</v>
      </c>
      <c r="P52" s="12">
        <v>44578721</v>
      </c>
      <c r="Q52" s="12">
        <v>231009102</v>
      </c>
      <c r="R52" s="14"/>
      <c r="S52" s="18">
        <v>227330148</v>
      </c>
      <c r="T52" s="12">
        <v>27248754</v>
      </c>
      <c r="U52" s="12">
        <v>200081394</v>
      </c>
      <c r="V52" s="12">
        <v>0</v>
      </c>
      <c r="W52" s="75"/>
      <c r="X52" s="18">
        <f t="shared" si="3"/>
        <v>151397022</v>
      </c>
      <c r="Y52" s="12">
        <v>0</v>
      </c>
      <c r="Z52" s="12">
        <v>132627751</v>
      </c>
      <c r="AA52" s="12">
        <v>18769271</v>
      </c>
      <c r="AB52" s="75"/>
    </row>
    <row r="53" spans="1:28" x14ac:dyDescent="0.25">
      <c r="A53" s="54" t="s">
        <v>150</v>
      </c>
      <c r="B53" s="67" t="s">
        <v>151</v>
      </c>
      <c r="C53" s="11" t="s">
        <v>152</v>
      </c>
      <c r="D53" s="18">
        <v>226307144566</v>
      </c>
      <c r="E53" s="12">
        <v>58170266260</v>
      </c>
      <c r="F53" s="12">
        <v>76004255197</v>
      </c>
      <c r="G53" s="12">
        <v>92132623109</v>
      </c>
      <c r="H53" s="14"/>
      <c r="I53" s="18">
        <v>221338464153</v>
      </c>
      <c r="J53" s="12">
        <v>54145643304</v>
      </c>
      <c r="K53" s="12">
        <v>79866220685</v>
      </c>
      <c r="L53" s="12">
        <v>87326600164</v>
      </c>
      <c r="M53" s="14"/>
      <c r="N53" s="18">
        <v>207949657250</v>
      </c>
      <c r="O53" s="12">
        <v>50182011547</v>
      </c>
      <c r="P53" s="12">
        <v>79118311964</v>
      </c>
      <c r="Q53" s="12">
        <v>78649333739</v>
      </c>
      <c r="R53" s="14"/>
      <c r="S53" s="18">
        <v>230044995509</v>
      </c>
      <c r="T53" s="12">
        <v>53323468416</v>
      </c>
      <c r="U53" s="12">
        <v>88721337542</v>
      </c>
      <c r="V53" s="12">
        <v>88000189551</v>
      </c>
      <c r="W53" s="75"/>
      <c r="X53" s="18">
        <f t="shared" si="3"/>
        <v>258139247590</v>
      </c>
      <c r="Y53" s="12">
        <v>57830862826</v>
      </c>
      <c r="Z53" s="12">
        <v>105806380238</v>
      </c>
      <c r="AA53" s="12">
        <v>94502004526</v>
      </c>
      <c r="AB53" s="75"/>
    </row>
    <row r="54" spans="1:28" x14ac:dyDescent="0.25">
      <c r="A54" s="54" t="s">
        <v>153</v>
      </c>
      <c r="B54" s="68" t="s">
        <v>139</v>
      </c>
      <c r="C54" s="30" t="s">
        <v>140</v>
      </c>
      <c r="D54" s="18">
        <v>213148648886</v>
      </c>
      <c r="E54" s="12">
        <v>54729925588</v>
      </c>
      <c r="F54" s="12">
        <v>72755866241</v>
      </c>
      <c r="G54" s="12">
        <v>85662857057</v>
      </c>
      <c r="H54" s="14"/>
      <c r="I54" s="18">
        <v>207189378788</v>
      </c>
      <c r="J54" s="12">
        <v>51171371315</v>
      </c>
      <c r="K54" s="12">
        <v>76090020411</v>
      </c>
      <c r="L54" s="12">
        <v>79927987062</v>
      </c>
      <c r="M54" s="14"/>
      <c r="N54" s="18">
        <v>194589335910</v>
      </c>
      <c r="O54" s="12">
        <v>47461830445</v>
      </c>
      <c r="P54" s="12">
        <v>75440323793</v>
      </c>
      <c r="Q54" s="12">
        <v>71687181672</v>
      </c>
      <c r="R54" s="14"/>
      <c r="S54" s="18">
        <v>216964030554</v>
      </c>
      <c r="T54" s="12">
        <v>50718333694</v>
      </c>
      <c r="U54" s="12">
        <v>85002415870</v>
      </c>
      <c r="V54" s="12">
        <v>81243280990</v>
      </c>
      <c r="W54" s="75"/>
      <c r="X54" s="18">
        <f t="shared" si="3"/>
        <v>244151897569</v>
      </c>
      <c r="Y54" s="12">
        <v>55287222361</v>
      </c>
      <c r="Z54" s="12">
        <v>101117453970</v>
      </c>
      <c r="AA54" s="12">
        <v>87747221238</v>
      </c>
      <c r="AB54" s="75"/>
    </row>
    <row r="55" spans="1:28" x14ac:dyDescent="0.25">
      <c r="A55" s="54" t="s">
        <v>154</v>
      </c>
      <c r="B55" s="68" t="s">
        <v>142</v>
      </c>
      <c r="C55" s="30" t="s">
        <v>143</v>
      </c>
      <c r="D55" s="18">
        <v>5808797320</v>
      </c>
      <c r="E55" s="12">
        <v>1763700482</v>
      </c>
      <c r="F55" s="12">
        <v>1413598415</v>
      </c>
      <c r="G55" s="12">
        <v>2631498423</v>
      </c>
      <c r="H55" s="14"/>
      <c r="I55" s="18">
        <v>6839714307</v>
      </c>
      <c r="J55" s="12">
        <v>1604458454</v>
      </c>
      <c r="K55" s="12">
        <v>1732847987</v>
      </c>
      <c r="L55" s="12">
        <v>3502407866</v>
      </c>
      <c r="M55" s="14"/>
      <c r="N55" s="18">
        <v>6368000011</v>
      </c>
      <c r="O55" s="12">
        <v>1428069631</v>
      </c>
      <c r="P55" s="12">
        <v>1545496386</v>
      </c>
      <c r="Q55" s="12">
        <v>3394433994</v>
      </c>
      <c r="R55" s="14"/>
      <c r="S55" s="18">
        <v>6415524568</v>
      </c>
      <c r="T55" s="12">
        <v>1433715769</v>
      </c>
      <c r="U55" s="12">
        <v>1569542584</v>
      </c>
      <c r="V55" s="12">
        <v>3412266215</v>
      </c>
      <c r="W55" s="75"/>
      <c r="X55" s="18">
        <f t="shared" si="3"/>
        <v>7310562199</v>
      </c>
      <c r="Y55" s="12">
        <v>1429050734</v>
      </c>
      <c r="Z55" s="12">
        <v>2405019880</v>
      </c>
      <c r="AA55" s="12">
        <v>3476491585</v>
      </c>
      <c r="AB55" s="75"/>
    </row>
    <row r="56" spans="1:28" x14ac:dyDescent="0.25">
      <c r="A56" s="54" t="s">
        <v>155</v>
      </c>
      <c r="B56" s="68" t="s">
        <v>145</v>
      </c>
      <c r="C56" s="30" t="s">
        <v>146</v>
      </c>
      <c r="D56" s="18">
        <v>7349698354</v>
      </c>
      <c r="E56" s="12">
        <v>1676640188</v>
      </c>
      <c r="F56" s="12">
        <v>1834790544</v>
      </c>
      <c r="G56" s="12">
        <v>3838267622</v>
      </c>
      <c r="H56" s="14"/>
      <c r="I56" s="18">
        <v>7309371055</v>
      </c>
      <c r="J56" s="12">
        <v>1369813535</v>
      </c>
      <c r="K56" s="12">
        <v>2043352288</v>
      </c>
      <c r="L56" s="12">
        <v>3896205232</v>
      </c>
      <c r="M56" s="14"/>
      <c r="N56" s="18">
        <v>6992321328</v>
      </c>
      <c r="O56" s="12">
        <v>1292111470</v>
      </c>
      <c r="P56" s="12">
        <v>2132491784</v>
      </c>
      <c r="Q56" s="12">
        <v>3567718074</v>
      </c>
      <c r="R56" s="14"/>
      <c r="S56" s="18">
        <v>6665440387</v>
      </c>
      <c r="T56" s="12">
        <v>1171418954</v>
      </c>
      <c r="U56" s="12">
        <v>2149379086</v>
      </c>
      <c r="V56" s="12">
        <v>3344642347</v>
      </c>
      <c r="W56" s="75"/>
      <c r="X56" s="18">
        <f t="shared" si="3"/>
        <v>6676787823</v>
      </c>
      <c r="Y56" s="12">
        <v>1114589731</v>
      </c>
      <c r="Z56" s="12">
        <v>2283906391</v>
      </c>
      <c r="AA56" s="12">
        <v>3278291701</v>
      </c>
      <c r="AB56" s="75"/>
    </row>
    <row r="57" spans="1:28" ht="26.25" x14ac:dyDescent="0.25">
      <c r="A57" s="43"/>
      <c r="B57" s="44" t="s">
        <v>156</v>
      </c>
      <c r="C57" s="163" t="s">
        <v>157</v>
      </c>
      <c r="D57" s="164"/>
      <c r="E57" s="164"/>
      <c r="F57" s="164"/>
      <c r="G57" s="164"/>
      <c r="H57" s="164"/>
      <c r="I57" s="66"/>
      <c r="J57" s="66"/>
      <c r="K57" s="66"/>
      <c r="L57" s="66"/>
      <c r="M57" s="66"/>
      <c r="N57" s="66"/>
      <c r="O57" s="66"/>
      <c r="P57" s="66"/>
      <c r="Q57" s="66"/>
      <c r="R57" s="66"/>
      <c r="S57" s="78"/>
      <c r="T57" s="78"/>
      <c r="U57" s="78"/>
      <c r="V57" s="78"/>
      <c r="W57" s="93"/>
      <c r="X57" s="78"/>
      <c r="Y57" s="78"/>
      <c r="Z57" s="78"/>
      <c r="AA57" s="78"/>
      <c r="AB57" s="93"/>
    </row>
    <row r="58" spans="1:28" x14ac:dyDescent="0.25">
      <c r="A58" s="54" t="s">
        <v>158</v>
      </c>
      <c r="B58" s="68" t="s">
        <v>159</v>
      </c>
      <c r="C58" s="14" t="s">
        <v>160</v>
      </c>
      <c r="D58" s="18">
        <v>42290229725</v>
      </c>
      <c r="E58" s="13">
        <v>8706198142</v>
      </c>
      <c r="F58" s="13">
        <v>14392693471</v>
      </c>
      <c r="G58" s="13">
        <v>19191338112</v>
      </c>
      <c r="H58" s="14"/>
      <c r="I58" s="18">
        <v>41981875948</v>
      </c>
      <c r="J58" s="13">
        <v>7240779261</v>
      </c>
      <c r="K58" s="13">
        <v>15260070525</v>
      </c>
      <c r="L58" s="13">
        <v>19481026162</v>
      </c>
      <c r="M58" s="14"/>
      <c r="N58" s="18">
        <v>40589689769</v>
      </c>
      <c r="O58" s="13">
        <v>6832931856</v>
      </c>
      <c r="P58" s="13">
        <v>15892862791</v>
      </c>
      <c r="Q58" s="13">
        <v>17863895122</v>
      </c>
      <c r="R58" s="14"/>
      <c r="S58" s="18">
        <v>39729678616</v>
      </c>
      <c r="T58" s="13">
        <v>6058064301</v>
      </c>
      <c r="U58" s="13">
        <v>16856218144</v>
      </c>
      <c r="V58" s="13">
        <v>16815396171</v>
      </c>
      <c r="W58" s="75"/>
      <c r="X58" s="18">
        <f>Y58+Z58+AA58</f>
        <v>41117973733</v>
      </c>
      <c r="Y58" s="13">
        <v>5793674019</v>
      </c>
      <c r="Z58" s="13">
        <v>18761772217</v>
      </c>
      <c r="AA58" s="13">
        <v>16562527497</v>
      </c>
      <c r="AB58" s="75"/>
    </row>
    <row r="59" spans="1:28" x14ac:dyDescent="0.25">
      <c r="A59" s="54" t="s">
        <v>161</v>
      </c>
      <c r="B59" s="67" t="s">
        <v>162</v>
      </c>
      <c r="C59" s="11" t="s">
        <v>163</v>
      </c>
      <c r="D59" s="18">
        <v>112070171727</v>
      </c>
      <c r="E59" s="141" t="s">
        <v>40</v>
      </c>
      <c r="F59" s="142"/>
      <c r="G59" s="142"/>
      <c r="H59" s="143"/>
      <c r="I59" s="18">
        <v>116277428445</v>
      </c>
      <c r="J59" s="150" t="s">
        <v>40</v>
      </c>
      <c r="K59" s="151"/>
      <c r="L59" s="151"/>
      <c r="M59" s="152"/>
      <c r="N59" s="18">
        <v>111557000247</v>
      </c>
      <c r="O59" s="150" t="s">
        <v>40</v>
      </c>
      <c r="P59" s="151"/>
      <c r="Q59" s="151"/>
      <c r="R59" s="152"/>
      <c r="S59" s="18">
        <v>108813326119</v>
      </c>
      <c r="T59" s="141" t="s">
        <v>40</v>
      </c>
      <c r="U59" s="142"/>
      <c r="V59" s="142"/>
      <c r="W59" s="143"/>
      <c r="X59" s="18">
        <v>117822696429</v>
      </c>
      <c r="Y59" s="141" t="s">
        <v>40</v>
      </c>
      <c r="Z59" s="142"/>
      <c r="AA59" s="142"/>
      <c r="AB59" s="143"/>
    </row>
    <row r="60" spans="1:28" ht="30" x14ac:dyDescent="0.25">
      <c r="A60" s="53" t="s">
        <v>164</v>
      </c>
      <c r="B60" s="69" t="s">
        <v>165</v>
      </c>
      <c r="C60" s="11" t="s">
        <v>166</v>
      </c>
      <c r="D60" s="19">
        <v>0.90195403302525001</v>
      </c>
      <c r="E60" s="141" t="s">
        <v>40</v>
      </c>
      <c r="F60" s="142"/>
      <c r="G60" s="142"/>
      <c r="H60" s="143"/>
      <c r="I60" s="19">
        <v>0.89516071312356071</v>
      </c>
      <c r="J60" s="141" t="s">
        <v>40</v>
      </c>
      <c r="K60" s="142"/>
      <c r="L60" s="142"/>
      <c r="M60" s="143"/>
      <c r="N60" s="19">
        <v>0.90159694586897776</v>
      </c>
      <c r="O60" s="141" t="s">
        <v>40</v>
      </c>
      <c r="P60" s="142"/>
      <c r="Q60" s="142"/>
      <c r="R60" s="143"/>
      <c r="S60" s="19">
        <v>0.88853834023292277</v>
      </c>
      <c r="T60" s="141" t="s">
        <v>40</v>
      </c>
      <c r="U60" s="142"/>
      <c r="V60" s="142"/>
      <c r="W60" s="143"/>
      <c r="X60" s="19">
        <v>0.88389281930715602</v>
      </c>
      <c r="Y60" s="141" t="s">
        <v>40</v>
      </c>
      <c r="Z60" s="142"/>
      <c r="AA60" s="142"/>
      <c r="AB60" s="143"/>
    </row>
    <row r="61" spans="1:28" x14ac:dyDescent="0.25">
      <c r="A61" s="53" t="s">
        <v>167</v>
      </c>
      <c r="B61" s="70" t="s">
        <v>168</v>
      </c>
      <c r="C61" s="31" t="s">
        <v>169</v>
      </c>
      <c r="D61" s="19">
        <v>0.63508313827141893</v>
      </c>
      <c r="E61" s="141" t="s">
        <v>40</v>
      </c>
      <c r="F61" s="142"/>
      <c r="G61" s="142"/>
      <c r="H61" s="143"/>
      <c r="I61" s="19">
        <v>0.61791031945623964</v>
      </c>
      <c r="J61" s="141" t="s">
        <v>40</v>
      </c>
      <c r="K61" s="142"/>
      <c r="L61" s="142"/>
      <c r="M61" s="143"/>
      <c r="N61" s="19">
        <v>0.58522005306211755</v>
      </c>
      <c r="O61" s="141" t="s">
        <v>40</v>
      </c>
      <c r="P61" s="142"/>
      <c r="Q61" s="142"/>
      <c r="R61" s="143"/>
      <c r="S61" s="19">
        <v>0.54952823515941551</v>
      </c>
      <c r="T61" s="141" t="s">
        <v>40</v>
      </c>
      <c r="U61" s="142"/>
      <c r="V61" s="142"/>
      <c r="W61" s="143"/>
      <c r="X61" s="19">
        <v>0.53359769659392775</v>
      </c>
      <c r="Y61" s="141" t="s">
        <v>40</v>
      </c>
      <c r="Z61" s="142"/>
      <c r="AA61" s="142"/>
      <c r="AB61" s="143"/>
    </row>
    <row r="62" spans="1:28" x14ac:dyDescent="0.25">
      <c r="A62" s="53" t="s">
        <v>170</v>
      </c>
      <c r="B62" s="70" t="s">
        <v>171</v>
      </c>
      <c r="C62" s="32" t="s">
        <v>172</v>
      </c>
      <c r="D62" s="19">
        <v>0.17849881034116888</v>
      </c>
      <c r="E62" s="141" t="s">
        <v>40</v>
      </c>
      <c r="F62" s="142"/>
      <c r="G62" s="142"/>
      <c r="H62" s="143"/>
      <c r="I62" s="19">
        <v>0.14355683858192328</v>
      </c>
      <c r="J62" s="141" t="s">
        <v>40</v>
      </c>
      <c r="K62" s="142"/>
      <c r="L62" s="142"/>
      <c r="M62" s="143"/>
      <c r="N62" s="19">
        <v>0.18212912378438023</v>
      </c>
      <c r="O62" s="141" t="s">
        <v>40</v>
      </c>
      <c r="P62" s="142"/>
      <c r="Q62" s="142"/>
      <c r="R62" s="143"/>
      <c r="S62" s="19">
        <v>0.13737370981245925</v>
      </c>
      <c r="T62" s="141" t="s">
        <v>40</v>
      </c>
      <c r="U62" s="142"/>
      <c r="V62" s="142"/>
      <c r="W62" s="143"/>
      <c r="X62" s="19">
        <v>0.11928381429862413</v>
      </c>
      <c r="Y62" s="141" t="s">
        <v>40</v>
      </c>
      <c r="Z62" s="142"/>
      <c r="AA62" s="142"/>
      <c r="AB62" s="143"/>
    </row>
    <row r="63" spans="1:28" x14ac:dyDescent="0.25">
      <c r="A63" s="53" t="s">
        <v>173</v>
      </c>
      <c r="B63" s="70" t="s">
        <v>174</v>
      </c>
      <c r="C63" s="32" t="s">
        <v>175</v>
      </c>
      <c r="D63" s="19">
        <v>0.21651365534718933</v>
      </c>
      <c r="E63" s="141" t="s">
        <v>40</v>
      </c>
      <c r="F63" s="142"/>
      <c r="G63" s="142"/>
      <c r="H63" s="143"/>
      <c r="I63" s="19">
        <v>0.25668881974903568</v>
      </c>
      <c r="J63" s="141" t="s">
        <v>40</v>
      </c>
      <c r="K63" s="142"/>
      <c r="L63" s="142"/>
      <c r="M63" s="143"/>
      <c r="N63" s="19">
        <v>0.19991857875005703</v>
      </c>
      <c r="O63" s="141" t="s">
        <v>40</v>
      </c>
      <c r="P63" s="142"/>
      <c r="Q63" s="142"/>
      <c r="R63" s="143"/>
      <c r="S63" s="19">
        <v>0.24404180908833745</v>
      </c>
      <c r="T63" s="141" t="s">
        <v>40</v>
      </c>
      <c r="U63" s="142"/>
      <c r="V63" s="142"/>
      <c r="W63" s="143"/>
      <c r="X63" s="19">
        <v>0.2961996551829908</v>
      </c>
      <c r="Y63" s="141" t="s">
        <v>40</v>
      </c>
      <c r="Z63" s="142"/>
      <c r="AA63" s="142"/>
      <c r="AB63" s="143"/>
    </row>
    <row r="64" spans="1:28" x14ac:dyDescent="0.25">
      <c r="A64" s="53" t="s">
        <v>176</v>
      </c>
      <c r="B64" s="70" t="s">
        <v>177</v>
      </c>
      <c r="C64" s="32" t="s">
        <v>178</v>
      </c>
      <c r="D64" s="19">
        <v>0.11443431427267345</v>
      </c>
      <c r="E64" s="141" t="s">
        <v>40</v>
      </c>
      <c r="F64" s="142"/>
      <c r="G64" s="142"/>
      <c r="H64" s="143"/>
      <c r="I64" s="19">
        <v>0.10382473777970039</v>
      </c>
      <c r="J64" s="141" t="s">
        <v>40</v>
      </c>
      <c r="K64" s="142"/>
      <c r="L64" s="142"/>
      <c r="M64" s="143"/>
      <c r="N64" s="19">
        <v>0.12017365496846551</v>
      </c>
      <c r="O64" s="141" t="s">
        <v>40</v>
      </c>
      <c r="P64" s="142"/>
      <c r="Q64" s="142"/>
      <c r="R64" s="143"/>
      <c r="S64" s="19">
        <v>8.9830101740573737E-2</v>
      </c>
      <c r="T64" s="141" t="s">
        <v>40</v>
      </c>
      <c r="U64" s="142"/>
      <c r="V64" s="142"/>
      <c r="W64" s="143"/>
      <c r="X64" s="19">
        <v>7.1101730387304649E-2</v>
      </c>
      <c r="Y64" s="141" t="s">
        <v>40</v>
      </c>
      <c r="Z64" s="142"/>
      <c r="AA64" s="142"/>
      <c r="AB64" s="143"/>
    </row>
    <row r="65" spans="1:28" x14ac:dyDescent="0.25">
      <c r="A65" s="53" t="s">
        <v>179</v>
      </c>
      <c r="B65" s="70" t="s">
        <v>180</v>
      </c>
      <c r="C65" s="32" t="s">
        <v>181</v>
      </c>
      <c r="D65" s="19">
        <v>0.22052774108532708</v>
      </c>
      <c r="E65" s="141" t="s">
        <v>40</v>
      </c>
      <c r="F65" s="142"/>
      <c r="G65" s="142"/>
      <c r="H65" s="143"/>
      <c r="I65" s="19">
        <v>0.18973588173594219</v>
      </c>
      <c r="J65" s="141" t="s">
        <v>40</v>
      </c>
      <c r="K65" s="142"/>
      <c r="L65" s="142"/>
      <c r="M65" s="143"/>
      <c r="N65" s="19">
        <v>0.18473837851833252</v>
      </c>
      <c r="O65" s="141" t="s">
        <v>40</v>
      </c>
      <c r="P65" s="142"/>
      <c r="Q65" s="142"/>
      <c r="R65" s="143"/>
      <c r="S65" s="19">
        <v>0.15660081555970914</v>
      </c>
      <c r="T65" s="141" t="s">
        <v>40</v>
      </c>
      <c r="U65" s="142"/>
      <c r="V65" s="142"/>
      <c r="W65" s="143"/>
      <c r="X65" s="19">
        <v>0.12633110914219747</v>
      </c>
      <c r="Y65" s="141" t="s">
        <v>40</v>
      </c>
      <c r="Z65" s="142"/>
      <c r="AA65" s="142"/>
      <c r="AB65" s="143"/>
    </row>
    <row r="66" spans="1:28" x14ac:dyDescent="0.25">
      <c r="A66" s="53" t="s">
        <v>182</v>
      </c>
      <c r="B66" s="70" t="s">
        <v>183</v>
      </c>
      <c r="C66" s="32" t="s">
        <v>184</v>
      </c>
      <c r="D66" s="19">
        <v>6.3074900582997659E-3</v>
      </c>
      <c r="E66" s="141" t="s">
        <v>40</v>
      </c>
      <c r="F66" s="142"/>
      <c r="G66" s="142"/>
      <c r="H66" s="143"/>
      <c r="I66" s="19">
        <v>6.0232526412577047E-3</v>
      </c>
      <c r="J66" s="141" t="s">
        <v>40</v>
      </c>
      <c r="K66" s="142"/>
      <c r="L66" s="142"/>
      <c r="M66" s="143"/>
      <c r="N66" s="19">
        <v>6.1230901466299446E-3</v>
      </c>
      <c r="O66" s="141" t="s">
        <v>40</v>
      </c>
      <c r="P66" s="142"/>
      <c r="Q66" s="142"/>
      <c r="R66" s="143"/>
      <c r="S66" s="19">
        <v>3.8362377191143637E-3</v>
      </c>
      <c r="T66" s="141" t="s">
        <v>40</v>
      </c>
      <c r="U66" s="142"/>
      <c r="V66" s="142"/>
      <c r="W66" s="143"/>
      <c r="X66" s="19">
        <v>3.4560577065504529E-3</v>
      </c>
      <c r="Y66" s="141" t="s">
        <v>40</v>
      </c>
      <c r="Z66" s="142"/>
      <c r="AA66" s="142"/>
      <c r="AB66" s="143"/>
    </row>
    <row r="67" spans="1:28" x14ac:dyDescent="0.25">
      <c r="A67" s="53" t="s">
        <v>185</v>
      </c>
      <c r="B67" s="70" t="s">
        <v>186</v>
      </c>
      <c r="C67" s="32" t="s">
        <v>187</v>
      </c>
      <c r="D67" s="19">
        <v>5.9172429646615274E-2</v>
      </c>
      <c r="E67" s="141" t="s">
        <v>40</v>
      </c>
      <c r="F67" s="142"/>
      <c r="G67" s="142"/>
      <c r="H67" s="143"/>
      <c r="I67" s="19">
        <v>6.593137741798466E-2</v>
      </c>
      <c r="J67" s="141" t="s">
        <v>40</v>
      </c>
      <c r="K67" s="142"/>
      <c r="L67" s="142"/>
      <c r="M67" s="143"/>
      <c r="N67" s="19">
        <v>4.3715229445058026E-2</v>
      </c>
      <c r="O67" s="141" t="s">
        <v>40</v>
      </c>
      <c r="P67" s="142"/>
      <c r="Q67" s="142"/>
      <c r="R67" s="143"/>
      <c r="S67" s="19">
        <v>5.6315274696212135E-2</v>
      </c>
      <c r="T67" s="141" t="s">
        <v>40</v>
      </c>
      <c r="U67" s="142"/>
      <c r="V67" s="142"/>
      <c r="W67" s="143"/>
      <c r="X67" s="19">
        <v>6.3378273722498421E-2</v>
      </c>
      <c r="Y67" s="141" t="s">
        <v>40</v>
      </c>
      <c r="Z67" s="142"/>
      <c r="AA67" s="142"/>
      <c r="AB67" s="143"/>
    </row>
    <row r="68" spans="1:28" x14ac:dyDescent="0.25">
      <c r="A68" s="53" t="s">
        <v>188</v>
      </c>
      <c r="B68" s="70" t="s">
        <v>189</v>
      </c>
      <c r="C68" s="31" t="s">
        <v>190</v>
      </c>
      <c r="D68" s="19">
        <v>4.4308853305733455E-2</v>
      </c>
      <c r="E68" s="141" t="s">
        <v>40</v>
      </c>
      <c r="F68" s="142"/>
      <c r="G68" s="142"/>
      <c r="H68" s="143"/>
      <c r="I68" s="19">
        <v>3.1659849295181924E-2</v>
      </c>
      <c r="J68" s="141" t="s">
        <v>40</v>
      </c>
      <c r="K68" s="142"/>
      <c r="L68" s="142"/>
      <c r="M68" s="143"/>
      <c r="N68" s="19">
        <v>3.7917586020010906E-2</v>
      </c>
      <c r="O68" s="141" t="s">
        <v>40</v>
      </c>
      <c r="P68" s="142"/>
      <c r="Q68" s="142"/>
      <c r="R68" s="143"/>
      <c r="S68" s="19">
        <v>3.6233040902437522E-2</v>
      </c>
      <c r="T68" s="141" t="s">
        <v>40</v>
      </c>
      <c r="U68" s="142"/>
      <c r="V68" s="142"/>
      <c r="W68" s="143"/>
      <c r="X68" s="19">
        <v>3.2235207469459841E-2</v>
      </c>
      <c r="Y68" s="141" t="s">
        <v>40</v>
      </c>
      <c r="Z68" s="142"/>
      <c r="AA68" s="142"/>
      <c r="AB68" s="143"/>
    </row>
    <row r="69" spans="1:28" x14ac:dyDescent="0.25">
      <c r="A69" s="53" t="s">
        <v>191</v>
      </c>
      <c r="B69" s="70" t="s">
        <v>192</v>
      </c>
      <c r="C69" s="31" t="s">
        <v>193</v>
      </c>
      <c r="D69" s="19">
        <v>0.28355235828860681</v>
      </c>
      <c r="E69" s="141" t="s">
        <v>40</v>
      </c>
      <c r="F69" s="142"/>
      <c r="G69" s="142"/>
      <c r="H69" s="143"/>
      <c r="I69" s="19">
        <v>0.28421317683880259</v>
      </c>
      <c r="J69" s="141" t="s">
        <v>40</v>
      </c>
      <c r="K69" s="142"/>
      <c r="L69" s="142"/>
      <c r="M69" s="143"/>
      <c r="N69" s="19">
        <v>0.30035338173142623</v>
      </c>
      <c r="O69" s="141" t="s">
        <v>40</v>
      </c>
      <c r="P69" s="142"/>
      <c r="Q69" s="142"/>
      <c r="R69" s="143"/>
      <c r="S69" s="19">
        <v>0.33595279473418188</v>
      </c>
      <c r="T69" s="141" t="s">
        <v>40</v>
      </c>
      <c r="U69" s="142"/>
      <c r="V69" s="142"/>
      <c r="W69" s="143"/>
      <c r="X69" s="19">
        <v>0.33912553525778383</v>
      </c>
      <c r="Y69" s="141" t="s">
        <v>40</v>
      </c>
      <c r="Z69" s="142"/>
      <c r="AA69" s="142"/>
      <c r="AB69" s="143"/>
    </row>
    <row r="70" spans="1:28" x14ac:dyDescent="0.25">
      <c r="A70" s="53" t="s">
        <v>194</v>
      </c>
      <c r="B70" s="70" t="s">
        <v>195</v>
      </c>
      <c r="C70" s="32" t="s">
        <v>196</v>
      </c>
      <c r="D70" s="19">
        <v>5.8489598159692843E-3</v>
      </c>
      <c r="E70" s="141" t="s">
        <v>40</v>
      </c>
      <c r="F70" s="142"/>
      <c r="G70" s="142"/>
      <c r="H70" s="143"/>
      <c r="I70" s="19">
        <v>6.2150744530941283E-3</v>
      </c>
      <c r="J70" s="141" t="s">
        <v>40</v>
      </c>
      <c r="K70" s="142"/>
      <c r="L70" s="142"/>
      <c r="M70" s="143"/>
      <c r="N70" s="19">
        <v>6.1823011148827199E-3</v>
      </c>
      <c r="O70" s="141" t="s">
        <v>40</v>
      </c>
      <c r="P70" s="142"/>
      <c r="Q70" s="142"/>
      <c r="R70" s="143"/>
      <c r="S70" s="19">
        <v>7.2738939083105188E-3</v>
      </c>
      <c r="T70" s="141" t="s">
        <v>40</v>
      </c>
      <c r="U70" s="142"/>
      <c r="V70" s="142"/>
      <c r="W70" s="143"/>
      <c r="X70" s="19">
        <v>7.0150503599963748E-3</v>
      </c>
      <c r="Y70" s="141" t="s">
        <v>40</v>
      </c>
      <c r="Z70" s="142"/>
      <c r="AA70" s="142"/>
      <c r="AB70" s="143"/>
    </row>
    <row r="71" spans="1:28" x14ac:dyDescent="0.25">
      <c r="A71" s="53" t="s">
        <v>197</v>
      </c>
      <c r="B71" s="70" t="s">
        <v>198</v>
      </c>
      <c r="C71" s="32" t="s">
        <v>199</v>
      </c>
      <c r="D71" s="19">
        <v>9.4389639232180092E-2</v>
      </c>
      <c r="E71" s="141" t="s">
        <v>40</v>
      </c>
      <c r="F71" s="142"/>
      <c r="G71" s="142"/>
      <c r="H71" s="143"/>
      <c r="I71" s="19">
        <v>8.5120603528668792E-2</v>
      </c>
      <c r="J71" s="141" t="s">
        <v>40</v>
      </c>
      <c r="K71" s="142"/>
      <c r="L71" s="142"/>
      <c r="M71" s="143"/>
      <c r="N71" s="19">
        <v>9.2824545425857066E-2</v>
      </c>
      <c r="O71" s="141" t="s">
        <v>40</v>
      </c>
      <c r="P71" s="142"/>
      <c r="Q71" s="142"/>
      <c r="R71" s="143"/>
      <c r="S71" s="19">
        <v>6.1096387952791091E-2</v>
      </c>
      <c r="T71" s="141" t="s">
        <v>40</v>
      </c>
      <c r="U71" s="142"/>
      <c r="V71" s="142"/>
      <c r="W71" s="143"/>
      <c r="X71" s="19">
        <v>3.6438807802935957E-2</v>
      </c>
      <c r="Y71" s="141" t="s">
        <v>40</v>
      </c>
      <c r="Z71" s="142"/>
      <c r="AA71" s="142"/>
      <c r="AB71" s="143"/>
    </row>
    <row r="72" spans="1:28" x14ac:dyDescent="0.25">
      <c r="A72" s="53" t="s">
        <v>200</v>
      </c>
      <c r="B72" s="70" t="s">
        <v>201</v>
      </c>
      <c r="C72" s="32" t="s">
        <v>202</v>
      </c>
      <c r="D72" s="19">
        <v>1.8723704592079785E-2</v>
      </c>
      <c r="E72" s="141" t="s">
        <v>40</v>
      </c>
      <c r="F72" s="142"/>
      <c r="G72" s="142"/>
      <c r="H72" s="143"/>
      <c r="I72" s="19">
        <v>1.8431988259989422E-2</v>
      </c>
      <c r="J72" s="141" t="s">
        <v>40</v>
      </c>
      <c r="K72" s="142"/>
      <c r="L72" s="142"/>
      <c r="M72" s="143"/>
      <c r="N72" s="19">
        <v>1.9369106440795564E-2</v>
      </c>
      <c r="O72" s="141" t="s">
        <v>40</v>
      </c>
      <c r="P72" s="142"/>
      <c r="Q72" s="142"/>
      <c r="R72" s="143"/>
      <c r="S72" s="19">
        <v>1.6222529619851149E-2</v>
      </c>
      <c r="T72" s="141" t="s">
        <v>40</v>
      </c>
      <c r="U72" s="142"/>
      <c r="V72" s="142"/>
      <c r="W72" s="143"/>
      <c r="X72" s="19">
        <v>1.7435409859575861E-2</v>
      </c>
      <c r="Y72" s="141" t="s">
        <v>40</v>
      </c>
      <c r="Z72" s="142"/>
      <c r="AA72" s="142"/>
      <c r="AB72" s="143"/>
    </row>
    <row r="73" spans="1:28" x14ac:dyDescent="0.25">
      <c r="A73" s="53" t="s">
        <v>203</v>
      </c>
      <c r="B73" s="70" t="s">
        <v>204</v>
      </c>
      <c r="C73" s="32" t="s">
        <v>205</v>
      </c>
      <c r="D73" s="19">
        <v>0.2019431722932529</v>
      </c>
      <c r="E73" s="141" t="s">
        <v>40</v>
      </c>
      <c r="F73" s="142"/>
      <c r="G73" s="142"/>
      <c r="H73" s="143"/>
      <c r="I73" s="19">
        <v>0.20820963578887136</v>
      </c>
      <c r="J73" s="141" t="s">
        <v>40</v>
      </c>
      <c r="K73" s="142"/>
      <c r="L73" s="142"/>
      <c r="M73" s="143"/>
      <c r="N73" s="19">
        <v>0.22057868188026808</v>
      </c>
      <c r="O73" s="141" t="s">
        <v>40</v>
      </c>
      <c r="P73" s="142"/>
      <c r="Q73" s="142"/>
      <c r="R73" s="143"/>
      <c r="S73" s="19">
        <v>0.2745091797334952</v>
      </c>
      <c r="T73" s="141" t="s">
        <v>40</v>
      </c>
      <c r="U73" s="142"/>
      <c r="V73" s="142"/>
      <c r="W73" s="143"/>
      <c r="X73" s="19">
        <v>0.29622942319973378</v>
      </c>
      <c r="Y73" s="141" t="s">
        <v>40</v>
      </c>
      <c r="Z73" s="142"/>
      <c r="AA73" s="142"/>
      <c r="AB73" s="143"/>
    </row>
    <row r="74" spans="1:28" x14ac:dyDescent="0.25">
      <c r="A74" s="53" t="s">
        <v>206</v>
      </c>
      <c r="B74" s="70" t="s">
        <v>207</v>
      </c>
      <c r="C74" s="32" t="s">
        <v>208</v>
      </c>
      <c r="D74" s="19">
        <v>5.0529573879788223E-2</v>
      </c>
      <c r="E74" s="141" t="s">
        <v>40</v>
      </c>
      <c r="F74" s="142"/>
      <c r="G74" s="142"/>
      <c r="H74" s="143"/>
      <c r="I74" s="19">
        <v>4.899497888960215E-2</v>
      </c>
      <c r="J74" s="141" t="s">
        <v>40</v>
      </c>
      <c r="K74" s="142"/>
      <c r="L74" s="142"/>
      <c r="M74" s="143"/>
      <c r="N74" s="19">
        <v>4.4929309222213401E-2</v>
      </c>
      <c r="O74" s="141" t="s">
        <v>40</v>
      </c>
      <c r="P74" s="142"/>
      <c r="Q74" s="142"/>
      <c r="R74" s="143"/>
      <c r="S74" s="19">
        <v>4.5009379068551618E-2</v>
      </c>
      <c r="T74" s="141" t="s">
        <v>40</v>
      </c>
      <c r="U74" s="142"/>
      <c r="V74" s="142"/>
      <c r="W74" s="143"/>
      <c r="X74" s="19">
        <v>3.961925710818346E-2</v>
      </c>
      <c r="Y74" s="141" t="s">
        <v>40</v>
      </c>
      <c r="Z74" s="142"/>
      <c r="AA74" s="142"/>
      <c r="AB74" s="143"/>
    </row>
    <row r="75" spans="1:28" x14ac:dyDescent="0.25">
      <c r="A75" s="53" t="s">
        <v>209</v>
      </c>
      <c r="B75" s="70" t="s">
        <v>210</v>
      </c>
      <c r="C75" s="32" t="s">
        <v>211</v>
      </c>
      <c r="D75" s="19">
        <v>1.0688000040883527E-5</v>
      </c>
      <c r="E75" s="141" t="s">
        <v>40</v>
      </c>
      <c r="F75" s="142"/>
      <c r="G75" s="142"/>
      <c r="H75" s="143"/>
      <c r="I75" s="19">
        <v>8.374695011943855E-6</v>
      </c>
      <c r="J75" s="141" t="s">
        <v>40</v>
      </c>
      <c r="K75" s="142"/>
      <c r="L75" s="142"/>
      <c r="M75" s="143"/>
      <c r="N75" s="19">
        <v>6.2343375893948263E-6</v>
      </c>
      <c r="O75" s="141" t="s">
        <v>40</v>
      </c>
      <c r="P75" s="142"/>
      <c r="Q75" s="142"/>
      <c r="R75" s="143"/>
      <c r="S75" s="19">
        <v>8.0248259210921073E-6</v>
      </c>
      <c r="T75" s="141" t="s">
        <v>40</v>
      </c>
      <c r="U75" s="142"/>
      <c r="V75" s="142"/>
      <c r="W75" s="143"/>
      <c r="X75" s="19">
        <v>1.3924481867452747E-5</v>
      </c>
      <c r="Y75" s="141" t="s">
        <v>40</v>
      </c>
      <c r="Z75" s="142"/>
      <c r="AA75" s="142"/>
      <c r="AB75" s="143"/>
    </row>
    <row r="76" spans="1:28" x14ac:dyDescent="0.25">
      <c r="A76" s="53" t="s">
        <v>212</v>
      </c>
      <c r="B76" s="70" t="s">
        <v>213</v>
      </c>
      <c r="C76" s="32" t="s">
        <v>214</v>
      </c>
      <c r="D76" s="19">
        <v>4.0620226861874734E-3</v>
      </c>
      <c r="E76" s="141" t="s">
        <v>40</v>
      </c>
      <c r="F76" s="142"/>
      <c r="G76" s="142"/>
      <c r="H76" s="143"/>
      <c r="I76" s="19">
        <v>4.1746559370256977E-3</v>
      </c>
      <c r="J76" s="141" t="s">
        <v>40</v>
      </c>
      <c r="K76" s="142"/>
      <c r="L76" s="142"/>
      <c r="M76" s="143"/>
      <c r="N76" s="19">
        <v>7.9265717708627594E-3</v>
      </c>
      <c r="O76" s="141" t="s">
        <v>40</v>
      </c>
      <c r="P76" s="142"/>
      <c r="Q76" s="142"/>
      <c r="R76" s="143"/>
      <c r="S76" s="19">
        <v>7.7720929610691335E-3</v>
      </c>
      <c r="T76" s="141" t="s">
        <v>40</v>
      </c>
      <c r="U76" s="142"/>
      <c r="V76" s="142"/>
      <c r="W76" s="143"/>
      <c r="X76" s="19">
        <v>8.3257458259846217E-3</v>
      </c>
      <c r="Y76" s="141" t="s">
        <v>40</v>
      </c>
      <c r="Z76" s="142"/>
      <c r="AA76" s="142"/>
      <c r="AB76" s="143"/>
    </row>
    <row r="77" spans="1:28" x14ac:dyDescent="0.25">
      <c r="A77" s="53" t="s">
        <v>215</v>
      </c>
      <c r="B77" s="70" t="s">
        <v>216</v>
      </c>
      <c r="C77" s="31" t="s">
        <v>217</v>
      </c>
      <c r="D77" s="19">
        <v>6.4405397161188205E-2</v>
      </c>
      <c r="E77" s="141" t="s">
        <v>40</v>
      </c>
      <c r="F77" s="142"/>
      <c r="G77" s="142"/>
      <c r="H77" s="143"/>
      <c r="I77" s="19">
        <v>6.3496682337555455E-2</v>
      </c>
      <c r="J77" s="141" t="s">
        <v>40</v>
      </c>
      <c r="K77" s="142"/>
      <c r="L77" s="142"/>
      <c r="M77" s="143"/>
      <c r="N77" s="19">
        <v>7.1681645215402295E-2</v>
      </c>
      <c r="O77" s="141" t="s">
        <v>40</v>
      </c>
      <c r="P77" s="142"/>
      <c r="Q77" s="142"/>
      <c r="R77" s="143"/>
      <c r="S77" s="19">
        <v>7.5265480057501485E-2</v>
      </c>
      <c r="T77" s="141" t="s">
        <v>40</v>
      </c>
      <c r="U77" s="142"/>
      <c r="V77" s="142"/>
      <c r="W77" s="143"/>
      <c r="X77" s="19">
        <v>7.8967779952368616E-2</v>
      </c>
      <c r="Y77" s="141" t="s">
        <v>40</v>
      </c>
      <c r="Z77" s="142"/>
      <c r="AA77" s="142"/>
      <c r="AB77" s="143"/>
    </row>
    <row r="78" spans="1:28" x14ac:dyDescent="0.25">
      <c r="A78" s="53" t="s">
        <v>218</v>
      </c>
      <c r="B78" s="70" t="s">
        <v>219</v>
      </c>
      <c r="C78" s="32" t="s">
        <v>220</v>
      </c>
      <c r="D78" s="19">
        <v>3.5225420343037751E-2</v>
      </c>
      <c r="E78" s="141" t="s">
        <v>40</v>
      </c>
      <c r="F78" s="142"/>
      <c r="G78" s="142"/>
      <c r="H78" s="143"/>
      <c r="I78" s="19">
        <v>3.6930442867776136E-2</v>
      </c>
      <c r="J78" s="141" t="s">
        <v>40</v>
      </c>
      <c r="K78" s="142"/>
      <c r="L78" s="142"/>
      <c r="M78" s="143"/>
      <c r="N78" s="19">
        <v>4.2212065738354558E-2</v>
      </c>
      <c r="O78" s="141" t="s">
        <v>40</v>
      </c>
      <c r="P78" s="142"/>
      <c r="Q78" s="142"/>
      <c r="R78" s="143"/>
      <c r="S78" s="19">
        <v>4.3446433480306211E-2</v>
      </c>
      <c r="T78" s="141" t="s">
        <v>40</v>
      </c>
      <c r="U78" s="142"/>
      <c r="V78" s="142"/>
      <c r="W78" s="143"/>
      <c r="X78" s="19">
        <v>4.4649206548842593E-2</v>
      </c>
      <c r="Y78" s="141" t="s">
        <v>40</v>
      </c>
      <c r="Z78" s="142"/>
      <c r="AA78" s="142"/>
      <c r="AB78" s="143"/>
    </row>
    <row r="79" spans="1:28" x14ac:dyDescent="0.25">
      <c r="A79" s="53" t="s">
        <v>221</v>
      </c>
      <c r="B79" s="70" t="s">
        <v>222</v>
      </c>
      <c r="C79" s="32" t="s">
        <v>223</v>
      </c>
      <c r="D79" s="19">
        <v>3.1247066458775927E-2</v>
      </c>
      <c r="E79" s="141" t="s">
        <v>40</v>
      </c>
      <c r="F79" s="142"/>
      <c r="G79" s="142"/>
      <c r="H79" s="143"/>
      <c r="I79" s="19">
        <v>2.8697467372856122E-2</v>
      </c>
      <c r="J79" s="141" t="s">
        <v>40</v>
      </c>
      <c r="K79" s="142"/>
      <c r="L79" s="142"/>
      <c r="M79" s="143"/>
      <c r="N79" s="19">
        <v>3.1221854444707209E-2</v>
      </c>
      <c r="O79" s="141" t="s">
        <v>40</v>
      </c>
      <c r="P79" s="142"/>
      <c r="Q79" s="142"/>
      <c r="R79" s="143"/>
      <c r="S79" s="19">
        <v>3.4396944450597565E-2</v>
      </c>
      <c r="T79" s="141" t="s">
        <v>40</v>
      </c>
      <c r="U79" s="142"/>
      <c r="V79" s="142"/>
      <c r="W79" s="143"/>
      <c r="X79" s="19">
        <v>3.4860058846769515E-2</v>
      </c>
      <c r="Y79" s="141" t="s">
        <v>40</v>
      </c>
      <c r="Z79" s="142"/>
      <c r="AA79" s="142"/>
      <c r="AB79" s="143"/>
    </row>
    <row r="80" spans="1:28" x14ac:dyDescent="0.25">
      <c r="A80" s="53" t="s">
        <v>224</v>
      </c>
      <c r="B80" s="70" t="s">
        <v>225</v>
      </c>
      <c r="C80" s="32" t="s">
        <v>226</v>
      </c>
      <c r="D80" s="19">
        <v>7.2013354005199936E-3</v>
      </c>
      <c r="E80" s="141" t="s">
        <v>40</v>
      </c>
      <c r="F80" s="142"/>
      <c r="G80" s="142"/>
      <c r="H80" s="143"/>
      <c r="I80" s="19">
        <v>7.5428270880178215E-3</v>
      </c>
      <c r="J80" s="141" t="s">
        <v>40</v>
      </c>
      <c r="K80" s="142"/>
      <c r="L80" s="142"/>
      <c r="M80" s="143"/>
      <c r="N80" s="19">
        <v>1.0044690279578704E-2</v>
      </c>
      <c r="O80" s="141" t="s">
        <v>40</v>
      </c>
      <c r="P80" s="142"/>
      <c r="Q80" s="142"/>
      <c r="R80" s="143"/>
      <c r="S80" s="19">
        <v>1.0157500642809663E-2</v>
      </c>
      <c r="T80" s="141" t="s">
        <v>40</v>
      </c>
      <c r="U80" s="142"/>
      <c r="V80" s="142"/>
      <c r="W80" s="143"/>
      <c r="X80" s="19">
        <v>1.51401921876313E-2</v>
      </c>
      <c r="Y80" s="141" t="s">
        <v>40</v>
      </c>
      <c r="Z80" s="142"/>
      <c r="AA80" s="142"/>
      <c r="AB80" s="143"/>
    </row>
    <row r="81" spans="1:28" x14ac:dyDescent="0.25">
      <c r="A81" s="53" t="s">
        <v>227</v>
      </c>
      <c r="B81" s="70" t="s">
        <v>228</v>
      </c>
      <c r="C81" s="31" t="s">
        <v>229</v>
      </c>
      <c r="D81" s="19">
        <v>0.17806650397228047</v>
      </c>
      <c r="E81" s="141" t="s">
        <v>40</v>
      </c>
      <c r="F81" s="142"/>
      <c r="G81" s="142"/>
      <c r="H81" s="143"/>
      <c r="I81" s="19">
        <v>0.1807913074199394</v>
      </c>
      <c r="J81" s="141" t="s">
        <v>40</v>
      </c>
      <c r="K81" s="142"/>
      <c r="L81" s="142"/>
      <c r="M81" s="143"/>
      <c r="N81" s="19">
        <v>0.21092901253978266</v>
      </c>
      <c r="O81" s="141" t="s">
        <v>40</v>
      </c>
      <c r="P81" s="142"/>
      <c r="Q81" s="142"/>
      <c r="R81" s="143"/>
      <c r="S81" s="19">
        <v>0.23646110345768798</v>
      </c>
      <c r="T81" s="141" t="s">
        <v>40</v>
      </c>
      <c r="U81" s="142"/>
      <c r="V81" s="142"/>
      <c r="W81" s="143"/>
      <c r="X81" s="19">
        <v>0.26592069977689203</v>
      </c>
      <c r="Y81" s="141" t="s">
        <v>40</v>
      </c>
      <c r="Z81" s="142"/>
      <c r="AA81" s="142"/>
      <c r="AB81" s="143"/>
    </row>
    <row r="82" spans="1:28" x14ac:dyDescent="0.25">
      <c r="A82" s="53" t="s">
        <v>230</v>
      </c>
      <c r="B82" s="70" t="s">
        <v>231</v>
      </c>
      <c r="C82" s="32" t="s">
        <v>232</v>
      </c>
      <c r="D82" s="19">
        <v>8.2507343421624302E-2</v>
      </c>
      <c r="E82" s="141" t="s">
        <v>40</v>
      </c>
      <c r="F82" s="142"/>
      <c r="G82" s="142"/>
      <c r="H82" s="143"/>
      <c r="I82" s="19">
        <v>8.2789814676314757E-2</v>
      </c>
      <c r="J82" s="141" t="s">
        <v>40</v>
      </c>
      <c r="K82" s="142"/>
      <c r="L82" s="142"/>
      <c r="M82" s="143"/>
      <c r="N82" s="19">
        <v>9.4960173745662194E-2</v>
      </c>
      <c r="O82" s="141" t="s">
        <v>40</v>
      </c>
      <c r="P82" s="142"/>
      <c r="Q82" s="142"/>
      <c r="R82" s="143"/>
      <c r="S82" s="19">
        <v>0.11387559695077057</v>
      </c>
      <c r="T82" s="141" t="s">
        <v>40</v>
      </c>
      <c r="U82" s="142"/>
      <c r="V82" s="142"/>
      <c r="W82" s="143"/>
      <c r="X82" s="19">
        <v>0.14482412152468868</v>
      </c>
      <c r="Y82" s="141" t="s">
        <v>40</v>
      </c>
      <c r="Z82" s="142"/>
      <c r="AA82" s="142"/>
      <c r="AB82" s="143"/>
    </row>
    <row r="83" spans="1:28" x14ac:dyDescent="0.25">
      <c r="A83" s="53" t="s">
        <v>233</v>
      </c>
      <c r="B83" s="70" t="s">
        <v>234</v>
      </c>
      <c r="C83" s="32" t="s">
        <v>235</v>
      </c>
      <c r="D83" s="19">
        <v>7.0986412507507268E-3</v>
      </c>
      <c r="E83" s="141" t="s">
        <v>40</v>
      </c>
      <c r="F83" s="142"/>
      <c r="G83" s="142"/>
      <c r="H83" s="143"/>
      <c r="I83" s="19">
        <v>7.0623699713864103E-3</v>
      </c>
      <c r="J83" s="141" t="s">
        <v>40</v>
      </c>
      <c r="K83" s="142"/>
      <c r="L83" s="142"/>
      <c r="M83" s="143"/>
      <c r="N83" s="19">
        <v>7.6338903888992088E-3</v>
      </c>
      <c r="O83" s="141" t="s">
        <v>40</v>
      </c>
      <c r="P83" s="142"/>
      <c r="Q83" s="142"/>
      <c r="R83" s="143"/>
      <c r="S83" s="19">
        <v>8.9884714941106739E-3</v>
      </c>
      <c r="T83" s="141" t="s">
        <v>40</v>
      </c>
      <c r="U83" s="142"/>
      <c r="V83" s="142"/>
      <c r="W83" s="143"/>
      <c r="X83" s="19">
        <v>1.1605987933097637E-2</v>
      </c>
      <c r="Y83" s="141" t="s">
        <v>40</v>
      </c>
      <c r="Z83" s="142"/>
      <c r="AA83" s="142"/>
      <c r="AB83" s="143"/>
    </row>
    <row r="84" spans="1:28" x14ac:dyDescent="0.25">
      <c r="A84" s="53" t="s">
        <v>236</v>
      </c>
      <c r="B84" s="70" t="s">
        <v>237</v>
      </c>
      <c r="C84" s="32" t="s">
        <v>238</v>
      </c>
      <c r="D84" s="19">
        <v>0.10086297264302933</v>
      </c>
      <c r="E84" s="141" t="s">
        <v>40</v>
      </c>
      <c r="F84" s="142"/>
      <c r="G84" s="142"/>
      <c r="H84" s="143"/>
      <c r="I84" s="19">
        <v>0.10105997304161485</v>
      </c>
      <c r="J84" s="141" t="s">
        <v>40</v>
      </c>
      <c r="K84" s="142"/>
      <c r="L84" s="142"/>
      <c r="M84" s="143"/>
      <c r="N84" s="19">
        <v>0.11926099483261951</v>
      </c>
      <c r="O84" s="141" t="s">
        <v>40</v>
      </c>
      <c r="P84" s="142"/>
      <c r="Q84" s="142"/>
      <c r="R84" s="143"/>
      <c r="S84" s="19">
        <v>0.1279051073191099</v>
      </c>
      <c r="T84" s="141" t="s">
        <v>40</v>
      </c>
      <c r="U84" s="142"/>
      <c r="V84" s="142"/>
      <c r="W84" s="143"/>
      <c r="X84" s="19">
        <v>0.15305310110490275</v>
      </c>
      <c r="Y84" s="141" t="s">
        <v>40</v>
      </c>
      <c r="Z84" s="142"/>
      <c r="AA84" s="142"/>
      <c r="AB84" s="143"/>
    </row>
    <row r="85" spans="1:28" x14ac:dyDescent="0.25">
      <c r="A85" s="53" t="s">
        <v>239</v>
      </c>
      <c r="B85" s="70" t="s">
        <v>240</v>
      </c>
      <c r="C85" s="3" t="s">
        <v>241</v>
      </c>
      <c r="D85" s="19">
        <v>4.9552293125130352E-5</v>
      </c>
      <c r="E85" s="141" t="s">
        <v>40</v>
      </c>
      <c r="F85" s="142"/>
      <c r="G85" s="142"/>
      <c r="H85" s="143"/>
      <c r="I85" s="19">
        <v>4.2943269960273332E-5</v>
      </c>
      <c r="J85" s="141" t="s">
        <v>40</v>
      </c>
      <c r="K85" s="142"/>
      <c r="L85" s="142"/>
      <c r="M85" s="143"/>
      <c r="N85" s="19">
        <v>0</v>
      </c>
      <c r="O85" s="141" t="s">
        <v>40</v>
      </c>
      <c r="P85" s="142"/>
      <c r="Q85" s="142"/>
      <c r="R85" s="143"/>
      <c r="S85" s="19">
        <v>0</v>
      </c>
      <c r="T85" s="141" t="s">
        <v>40</v>
      </c>
      <c r="U85" s="142"/>
      <c r="V85" s="142"/>
      <c r="W85" s="143"/>
      <c r="X85" s="19">
        <v>0</v>
      </c>
      <c r="Y85" s="141" t="s">
        <v>40</v>
      </c>
      <c r="Z85" s="142"/>
      <c r="AA85" s="142"/>
      <c r="AB85" s="143"/>
    </row>
    <row r="86" spans="1:28" x14ac:dyDescent="0.25">
      <c r="A86" s="53" t="s">
        <v>242</v>
      </c>
      <c r="B86" s="70" t="s">
        <v>243</v>
      </c>
      <c r="C86" s="3" t="s">
        <v>244</v>
      </c>
      <c r="D86" s="19">
        <v>6.7617014003150136E-2</v>
      </c>
      <c r="E86" s="141" t="s">
        <v>40</v>
      </c>
      <c r="F86" s="142"/>
      <c r="G86" s="142"/>
      <c r="H86" s="143"/>
      <c r="I86" s="19">
        <v>6.8549642811977313E-2</v>
      </c>
      <c r="J86" s="141" t="s">
        <v>40</v>
      </c>
      <c r="K86" s="142"/>
      <c r="L86" s="142"/>
      <c r="M86" s="143"/>
      <c r="N86" s="19">
        <v>7.1355869227167287E-2</v>
      </c>
      <c r="O86" s="141" t="s">
        <v>40</v>
      </c>
      <c r="P86" s="142"/>
      <c r="Q86" s="142"/>
      <c r="R86" s="143"/>
      <c r="S86" s="19">
        <v>7.8313254891967207E-2</v>
      </c>
      <c r="T86" s="141" t="s">
        <v>40</v>
      </c>
      <c r="U86" s="142"/>
      <c r="V86" s="142"/>
      <c r="W86" s="143"/>
      <c r="X86" s="19">
        <v>7.8417007750010273E-2</v>
      </c>
      <c r="Y86" s="141" t="s">
        <v>40</v>
      </c>
      <c r="Z86" s="142"/>
      <c r="AA86" s="142"/>
      <c r="AB86" s="143"/>
    </row>
    <row r="87" spans="1:28" ht="45" x14ac:dyDescent="0.25">
      <c r="A87" s="53" t="s">
        <v>245</v>
      </c>
      <c r="B87" s="69" t="s">
        <v>246</v>
      </c>
      <c r="C87" s="2" t="s">
        <v>247</v>
      </c>
      <c r="D87" s="20" t="s">
        <v>40</v>
      </c>
      <c r="E87" s="141" t="s">
        <v>40</v>
      </c>
      <c r="F87" s="142"/>
      <c r="G87" s="142"/>
      <c r="H87" s="143"/>
      <c r="I87" s="20" t="s">
        <v>40</v>
      </c>
      <c r="J87" s="141" t="s">
        <v>40</v>
      </c>
      <c r="K87" s="142"/>
      <c r="L87" s="142"/>
      <c r="M87" s="143"/>
      <c r="N87" s="20" t="s">
        <v>40</v>
      </c>
      <c r="O87" s="141" t="s">
        <v>40</v>
      </c>
      <c r="P87" s="142"/>
      <c r="Q87" s="142"/>
      <c r="R87" s="143"/>
      <c r="S87" s="20" t="s">
        <v>40</v>
      </c>
      <c r="T87" s="141" t="s">
        <v>40</v>
      </c>
      <c r="U87" s="142"/>
      <c r="V87" s="142"/>
      <c r="W87" s="143"/>
      <c r="X87" s="20" t="s">
        <v>40</v>
      </c>
      <c r="Y87" s="141" t="s">
        <v>40</v>
      </c>
      <c r="Z87" s="142"/>
      <c r="AA87" s="142"/>
      <c r="AB87" s="143"/>
    </row>
    <row r="88" spans="1:28" x14ac:dyDescent="0.25">
      <c r="A88" s="53" t="s">
        <v>248</v>
      </c>
      <c r="B88" s="70" t="s">
        <v>180</v>
      </c>
      <c r="C88" s="31" t="s">
        <v>181</v>
      </c>
      <c r="D88" s="20" t="s">
        <v>40</v>
      </c>
      <c r="E88" s="141" t="s">
        <v>40</v>
      </c>
      <c r="F88" s="142"/>
      <c r="G88" s="142"/>
      <c r="H88" s="143"/>
      <c r="I88" s="20" t="s">
        <v>40</v>
      </c>
      <c r="J88" s="141" t="s">
        <v>40</v>
      </c>
      <c r="K88" s="142"/>
      <c r="L88" s="142"/>
      <c r="M88" s="143"/>
      <c r="N88" s="20" t="s">
        <v>40</v>
      </c>
      <c r="O88" s="141" t="s">
        <v>40</v>
      </c>
      <c r="P88" s="142"/>
      <c r="Q88" s="142"/>
      <c r="R88" s="143"/>
      <c r="S88" s="20" t="s">
        <v>40</v>
      </c>
      <c r="T88" s="141" t="s">
        <v>40</v>
      </c>
      <c r="U88" s="142"/>
      <c r="V88" s="142"/>
      <c r="W88" s="143"/>
      <c r="X88" s="20" t="s">
        <v>40</v>
      </c>
      <c r="Y88" s="141" t="s">
        <v>40</v>
      </c>
      <c r="Z88" s="142"/>
      <c r="AA88" s="142"/>
      <c r="AB88" s="143"/>
    </row>
    <row r="89" spans="1:28" x14ac:dyDescent="0.25">
      <c r="A89" s="53" t="s">
        <v>249</v>
      </c>
      <c r="B89" s="70" t="s">
        <v>250</v>
      </c>
      <c r="C89" s="31" t="s">
        <v>184</v>
      </c>
      <c r="D89" s="20" t="s">
        <v>40</v>
      </c>
      <c r="E89" s="141" t="s">
        <v>40</v>
      </c>
      <c r="F89" s="142"/>
      <c r="G89" s="142"/>
      <c r="H89" s="143"/>
      <c r="I89" s="20" t="s">
        <v>40</v>
      </c>
      <c r="J89" s="141" t="s">
        <v>40</v>
      </c>
      <c r="K89" s="142"/>
      <c r="L89" s="142"/>
      <c r="M89" s="143"/>
      <c r="N89" s="20" t="s">
        <v>40</v>
      </c>
      <c r="O89" s="141" t="s">
        <v>40</v>
      </c>
      <c r="P89" s="142"/>
      <c r="Q89" s="142"/>
      <c r="R89" s="143"/>
      <c r="S89" s="20" t="s">
        <v>40</v>
      </c>
      <c r="T89" s="141" t="s">
        <v>40</v>
      </c>
      <c r="U89" s="142"/>
      <c r="V89" s="142"/>
      <c r="W89" s="143"/>
      <c r="X89" s="20" t="s">
        <v>40</v>
      </c>
      <c r="Y89" s="141" t="s">
        <v>40</v>
      </c>
      <c r="Z89" s="142"/>
      <c r="AA89" s="142"/>
      <c r="AB89" s="143"/>
    </row>
    <row r="90" spans="1:28" x14ac:dyDescent="0.25">
      <c r="A90" s="53" t="s">
        <v>251</v>
      </c>
      <c r="B90" s="70" t="s">
        <v>189</v>
      </c>
      <c r="C90" s="31" t="s">
        <v>252</v>
      </c>
      <c r="D90" s="20" t="s">
        <v>40</v>
      </c>
      <c r="E90" s="141" t="s">
        <v>40</v>
      </c>
      <c r="F90" s="142"/>
      <c r="G90" s="142"/>
      <c r="H90" s="143"/>
      <c r="I90" s="20" t="s">
        <v>40</v>
      </c>
      <c r="J90" s="141" t="s">
        <v>40</v>
      </c>
      <c r="K90" s="142"/>
      <c r="L90" s="142"/>
      <c r="M90" s="143"/>
      <c r="N90" s="20" t="s">
        <v>40</v>
      </c>
      <c r="O90" s="141" t="s">
        <v>40</v>
      </c>
      <c r="P90" s="142"/>
      <c r="Q90" s="142"/>
      <c r="R90" s="143"/>
      <c r="S90" s="20" t="s">
        <v>40</v>
      </c>
      <c r="T90" s="141" t="s">
        <v>40</v>
      </c>
      <c r="U90" s="142"/>
      <c r="V90" s="142"/>
      <c r="W90" s="143"/>
      <c r="X90" s="20" t="s">
        <v>40</v>
      </c>
      <c r="Y90" s="141" t="s">
        <v>40</v>
      </c>
      <c r="Z90" s="142"/>
      <c r="AA90" s="142"/>
      <c r="AB90" s="143"/>
    </row>
    <row r="91" spans="1:28" ht="26.25" x14ac:dyDescent="0.25">
      <c r="A91" s="38"/>
      <c r="B91" s="39" t="s">
        <v>253</v>
      </c>
      <c r="C91" s="161" t="s">
        <v>254</v>
      </c>
      <c r="D91" s="162"/>
      <c r="E91" s="162"/>
      <c r="F91" s="162"/>
      <c r="G91" s="162"/>
      <c r="H91" s="162"/>
      <c r="I91" s="66"/>
      <c r="J91" s="66"/>
      <c r="K91" s="66"/>
      <c r="L91" s="66"/>
      <c r="M91" s="66"/>
      <c r="N91" s="66"/>
      <c r="O91" s="66"/>
      <c r="P91" s="66"/>
      <c r="Q91" s="66"/>
      <c r="R91" s="66"/>
      <c r="S91" s="78"/>
      <c r="T91" s="78"/>
      <c r="U91" s="78"/>
      <c r="V91" s="78"/>
      <c r="W91" s="93"/>
      <c r="X91" s="78"/>
      <c r="Y91" s="78"/>
      <c r="Z91" s="78"/>
      <c r="AA91" s="78"/>
      <c r="AB91" s="93"/>
    </row>
    <row r="92" spans="1:28" x14ac:dyDescent="0.25">
      <c r="A92" s="53" t="s">
        <v>255</v>
      </c>
      <c r="B92" s="58" t="s">
        <v>256</v>
      </c>
      <c r="C92" s="2" t="s">
        <v>257</v>
      </c>
      <c r="D92" s="59">
        <v>9.8045966974749973E-2</v>
      </c>
      <c r="E92" s="138" t="s">
        <v>40</v>
      </c>
      <c r="F92" s="139"/>
      <c r="G92" s="139"/>
      <c r="H92" s="140"/>
      <c r="I92" s="59">
        <v>0.10483928687643931</v>
      </c>
      <c r="J92" s="138" t="s">
        <v>40</v>
      </c>
      <c r="K92" s="139"/>
      <c r="L92" s="139"/>
      <c r="M92" s="140"/>
      <c r="N92" s="59">
        <v>9.8403054131022225E-2</v>
      </c>
      <c r="O92" s="138" t="s">
        <v>40</v>
      </c>
      <c r="P92" s="139"/>
      <c r="Q92" s="139"/>
      <c r="R92" s="140"/>
      <c r="S92" s="59">
        <v>0.11146165976707727</v>
      </c>
      <c r="T92" s="138" t="s">
        <v>40</v>
      </c>
      <c r="U92" s="139"/>
      <c r="V92" s="139"/>
      <c r="W92" s="140"/>
      <c r="X92" s="59">
        <v>0.11610718069284393</v>
      </c>
      <c r="Y92" s="138" t="s">
        <v>40</v>
      </c>
      <c r="Z92" s="139"/>
      <c r="AA92" s="139"/>
      <c r="AB92" s="140"/>
    </row>
    <row r="93" spans="1:28" ht="30" x14ac:dyDescent="0.25">
      <c r="A93" s="53" t="s">
        <v>258</v>
      </c>
      <c r="B93" s="58" t="s">
        <v>259</v>
      </c>
      <c r="C93" s="2" t="s">
        <v>260</v>
      </c>
      <c r="D93" s="59">
        <v>0</v>
      </c>
      <c r="E93" s="138" t="s">
        <v>40</v>
      </c>
      <c r="F93" s="139"/>
      <c r="G93" s="139"/>
      <c r="H93" s="140"/>
      <c r="I93" s="59">
        <v>0</v>
      </c>
      <c r="J93" s="138" t="s">
        <v>40</v>
      </c>
      <c r="K93" s="139"/>
      <c r="L93" s="139"/>
      <c r="M93" s="140"/>
      <c r="N93" s="59">
        <v>0</v>
      </c>
      <c r="O93" s="138" t="s">
        <v>40</v>
      </c>
      <c r="P93" s="139"/>
      <c r="Q93" s="139"/>
      <c r="R93" s="140"/>
      <c r="S93" s="59">
        <v>0</v>
      </c>
      <c r="T93" s="138" t="s">
        <v>40</v>
      </c>
      <c r="U93" s="139"/>
      <c r="V93" s="139"/>
      <c r="W93" s="140"/>
      <c r="X93" s="59">
        <v>0</v>
      </c>
      <c r="Y93" s="138" t="s">
        <v>40</v>
      </c>
      <c r="Z93" s="139"/>
      <c r="AA93" s="139"/>
      <c r="AB93" s="140"/>
    </row>
    <row r="94" spans="1:28" x14ac:dyDescent="0.25">
      <c r="A94" s="53" t="s">
        <v>261</v>
      </c>
      <c r="B94" s="58" t="s">
        <v>262</v>
      </c>
      <c r="C94" s="2" t="s">
        <v>263</v>
      </c>
      <c r="D94" s="60">
        <v>0</v>
      </c>
      <c r="E94" s="138" t="s">
        <v>40</v>
      </c>
      <c r="F94" s="139"/>
      <c r="G94" s="139"/>
      <c r="H94" s="140"/>
      <c r="I94" s="60">
        <v>0</v>
      </c>
      <c r="J94" s="138" t="s">
        <v>40</v>
      </c>
      <c r="K94" s="139"/>
      <c r="L94" s="139"/>
      <c r="M94" s="140"/>
      <c r="N94" s="60">
        <v>0</v>
      </c>
      <c r="O94" s="138" t="s">
        <v>40</v>
      </c>
      <c r="P94" s="139"/>
      <c r="Q94" s="139"/>
      <c r="R94" s="140"/>
      <c r="S94" s="60">
        <v>0</v>
      </c>
      <c r="T94" s="138" t="s">
        <v>40</v>
      </c>
      <c r="U94" s="139"/>
      <c r="V94" s="139"/>
      <c r="W94" s="140"/>
      <c r="X94" s="60">
        <v>0</v>
      </c>
      <c r="Y94" s="138" t="s">
        <v>40</v>
      </c>
      <c r="Z94" s="139"/>
      <c r="AA94" s="139"/>
      <c r="AB94" s="140"/>
    </row>
    <row r="95" spans="1:28" x14ac:dyDescent="0.25">
      <c r="A95" s="53" t="s">
        <v>264</v>
      </c>
      <c r="B95" s="58" t="s">
        <v>265</v>
      </c>
      <c r="C95" s="2" t="s">
        <v>266</v>
      </c>
      <c r="D95" s="60">
        <v>3</v>
      </c>
      <c r="E95" s="138" t="s">
        <v>40</v>
      </c>
      <c r="F95" s="139"/>
      <c r="G95" s="139"/>
      <c r="H95" s="140"/>
      <c r="I95" s="60">
        <v>3</v>
      </c>
      <c r="J95" s="138" t="s">
        <v>40</v>
      </c>
      <c r="K95" s="139"/>
      <c r="L95" s="139"/>
      <c r="M95" s="140"/>
      <c r="N95" s="60">
        <v>3</v>
      </c>
      <c r="O95" s="138" t="s">
        <v>40</v>
      </c>
      <c r="P95" s="139"/>
      <c r="Q95" s="139"/>
      <c r="R95" s="140"/>
      <c r="S95" s="82">
        <v>3</v>
      </c>
      <c r="T95" s="138" t="s">
        <v>40</v>
      </c>
      <c r="U95" s="139"/>
      <c r="V95" s="139"/>
      <c r="W95" s="140"/>
      <c r="X95" s="82">
        <v>3</v>
      </c>
      <c r="Y95" s="138" t="s">
        <v>40</v>
      </c>
      <c r="Z95" s="139"/>
      <c r="AA95" s="139"/>
      <c r="AB95" s="140"/>
    </row>
    <row r="96" spans="1:28" x14ac:dyDescent="0.25">
      <c r="A96" s="53" t="s">
        <v>267</v>
      </c>
      <c r="B96" s="58" t="s">
        <v>268</v>
      </c>
      <c r="C96" s="2" t="s">
        <v>269</v>
      </c>
      <c r="D96" s="60">
        <v>0</v>
      </c>
      <c r="E96" s="138" t="s">
        <v>40</v>
      </c>
      <c r="F96" s="139"/>
      <c r="G96" s="139"/>
      <c r="H96" s="140"/>
      <c r="I96" s="60">
        <v>0</v>
      </c>
      <c r="J96" s="138" t="s">
        <v>40</v>
      </c>
      <c r="K96" s="139"/>
      <c r="L96" s="139"/>
      <c r="M96" s="140"/>
      <c r="N96" s="60">
        <v>0</v>
      </c>
      <c r="O96" s="138" t="s">
        <v>40</v>
      </c>
      <c r="P96" s="139"/>
      <c r="Q96" s="139"/>
      <c r="R96" s="140"/>
      <c r="S96" s="60">
        <v>0</v>
      </c>
      <c r="T96" s="138" t="s">
        <v>40</v>
      </c>
      <c r="U96" s="139"/>
      <c r="V96" s="139"/>
      <c r="W96" s="140"/>
      <c r="X96" s="60">
        <v>0</v>
      </c>
      <c r="Y96" s="138" t="s">
        <v>40</v>
      </c>
      <c r="Z96" s="139"/>
      <c r="AA96" s="139"/>
      <c r="AB96" s="140"/>
    </row>
    <row r="97" spans="1:28" ht="26.25" x14ac:dyDescent="0.25">
      <c r="A97" s="38"/>
      <c r="B97" s="39" t="s">
        <v>270</v>
      </c>
      <c r="C97" s="161" t="s">
        <v>271</v>
      </c>
      <c r="D97" s="162"/>
      <c r="E97" s="162"/>
      <c r="F97" s="162"/>
      <c r="G97" s="162"/>
      <c r="H97" s="162"/>
      <c r="I97" s="66"/>
      <c r="J97" s="66"/>
      <c r="K97" s="66"/>
      <c r="L97" s="66"/>
      <c r="M97" s="66"/>
      <c r="N97" s="66"/>
      <c r="O97" s="66"/>
      <c r="P97" s="66"/>
      <c r="Q97" s="66"/>
      <c r="R97" s="66"/>
      <c r="S97" s="78"/>
      <c r="T97" s="78"/>
      <c r="U97" s="78"/>
      <c r="V97" s="78"/>
      <c r="W97" s="93"/>
      <c r="X97" s="78"/>
      <c r="Y97" s="78"/>
      <c r="Z97" s="78"/>
      <c r="AA97" s="78"/>
      <c r="AB97" s="93"/>
    </row>
    <row r="98" spans="1:28" x14ac:dyDescent="0.25">
      <c r="A98" s="53" t="s">
        <v>272</v>
      </c>
      <c r="B98" s="60" t="s">
        <v>273</v>
      </c>
      <c r="C98" s="2" t="s">
        <v>274</v>
      </c>
      <c r="D98" s="60">
        <v>2</v>
      </c>
      <c r="E98" s="141" t="s">
        <v>40</v>
      </c>
      <c r="F98" s="142"/>
      <c r="G98" s="142"/>
      <c r="H98" s="143"/>
      <c r="I98" s="60">
        <v>2</v>
      </c>
      <c r="J98" s="141" t="s">
        <v>40</v>
      </c>
      <c r="K98" s="142"/>
      <c r="L98" s="142"/>
      <c r="M98" s="143"/>
      <c r="N98" s="60">
        <v>3</v>
      </c>
      <c r="O98" s="138" t="s">
        <v>40</v>
      </c>
      <c r="P98" s="139"/>
      <c r="Q98" s="139"/>
      <c r="R98" s="140"/>
      <c r="S98" s="60">
        <v>3</v>
      </c>
      <c r="T98" s="138" t="s">
        <v>40</v>
      </c>
      <c r="U98" s="139"/>
      <c r="V98" s="139"/>
      <c r="W98" s="140"/>
      <c r="X98" s="60">
        <v>3</v>
      </c>
      <c r="Y98" s="138" t="s">
        <v>40</v>
      </c>
      <c r="Z98" s="139"/>
      <c r="AA98" s="139"/>
      <c r="AB98" s="140"/>
    </row>
    <row r="99" spans="1:28" x14ac:dyDescent="0.25">
      <c r="A99" s="53" t="s">
        <v>275</v>
      </c>
      <c r="B99" s="58" t="s">
        <v>276</v>
      </c>
      <c r="C99" s="2" t="s">
        <v>277</v>
      </c>
      <c r="D99" s="61">
        <v>1201956000</v>
      </c>
      <c r="E99" s="141" t="s">
        <v>40</v>
      </c>
      <c r="F99" s="142"/>
      <c r="G99" s="142"/>
      <c r="H99" s="143"/>
      <c r="I99" s="61">
        <v>1243664000</v>
      </c>
      <c r="J99" s="141" t="s">
        <v>40</v>
      </c>
      <c r="K99" s="142"/>
      <c r="L99" s="142"/>
      <c r="M99" s="143"/>
      <c r="N99" s="61">
        <v>1001557696.6666666</v>
      </c>
      <c r="O99" s="138" t="s">
        <v>40</v>
      </c>
      <c r="P99" s="139"/>
      <c r="Q99" s="139"/>
      <c r="R99" s="140"/>
      <c r="S99" s="61">
        <v>1098130786.6666667</v>
      </c>
      <c r="T99" s="138" t="s">
        <v>40</v>
      </c>
      <c r="U99" s="139"/>
      <c r="V99" s="139"/>
      <c r="W99" s="140"/>
      <c r="X99" s="61">
        <v>1190748733.3333333</v>
      </c>
      <c r="Y99" s="138" t="s">
        <v>40</v>
      </c>
      <c r="Z99" s="139"/>
      <c r="AA99" s="139"/>
      <c r="AB99" s="140"/>
    </row>
    <row r="100" spans="1:28" ht="15.75" thickBot="1" x14ac:dyDescent="0.3">
      <c r="A100" s="55" t="s">
        <v>278</v>
      </c>
      <c r="B100" s="71" t="s">
        <v>279</v>
      </c>
      <c r="C100" s="15" t="s">
        <v>280</v>
      </c>
      <c r="D100" s="73">
        <v>2.3220585507299628E-2</v>
      </c>
      <c r="E100" s="144" t="s">
        <v>40</v>
      </c>
      <c r="F100" s="145"/>
      <c r="G100" s="145"/>
      <c r="H100" s="146"/>
      <c r="I100" s="73">
        <v>2.3304889702618264E-2</v>
      </c>
      <c r="J100" s="144" t="s">
        <v>40</v>
      </c>
      <c r="K100" s="145"/>
      <c r="L100" s="145"/>
      <c r="M100" s="146"/>
      <c r="N100" s="73">
        <v>0.03</v>
      </c>
      <c r="O100" s="138" t="s">
        <v>40</v>
      </c>
      <c r="P100" s="139"/>
      <c r="Q100" s="139"/>
      <c r="R100" s="140"/>
      <c r="S100" s="73">
        <v>3.0296466681722738E-2</v>
      </c>
      <c r="T100" s="138" t="s">
        <v>40</v>
      </c>
      <c r="U100" s="139"/>
      <c r="V100" s="139"/>
      <c r="W100" s="140"/>
      <c r="X100" s="73">
        <v>3.0318829124341393E-2</v>
      </c>
      <c r="Y100" s="138" t="s">
        <v>40</v>
      </c>
      <c r="Z100" s="139"/>
      <c r="AA100" s="139"/>
      <c r="AB100" s="140"/>
    </row>
    <row r="101" spans="1:28" ht="45" customHeight="1" thickBot="1" x14ac:dyDescent="0.3">
      <c r="A101" s="8"/>
      <c r="B101" s="9"/>
      <c r="C101" s="9"/>
      <c r="S101" s="79"/>
      <c r="T101" s="79"/>
      <c r="U101" s="79"/>
      <c r="V101" s="79"/>
      <c r="W101" s="79"/>
      <c r="X101" s="79"/>
      <c r="Y101" s="79"/>
      <c r="Z101" s="79"/>
      <c r="AA101" s="79"/>
      <c r="AB101" s="79"/>
    </row>
    <row r="102" spans="1:28" ht="31.5" x14ac:dyDescent="0.25">
      <c r="A102" s="165" t="s">
        <v>281</v>
      </c>
      <c r="B102" s="166"/>
      <c r="C102" s="166"/>
      <c r="S102" s="79"/>
      <c r="T102" s="79"/>
      <c r="U102" s="79"/>
      <c r="V102" s="79"/>
      <c r="W102" s="79"/>
      <c r="X102" s="79"/>
      <c r="Y102" s="79"/>
      <c r="Z102" s="79"/>
      <c r="AA102" s="79"/>
      <c r="AB102" s="79"/>
    </row>
    <row r="103" spans="1:28" ht="30" x14ac:dyDescent="0.25">
      <c r="A103" s="6" t="s">
        <v>3</v>
      </c>
      <c r="B103" s="5" t="s">
        <v>4</v>
      </c>
      <c r="C103" s="5" t="s">
        <v>4</v>
      </c>
      <c r="D103" s="115">
        <v>44196</v>
      </c>
      <c r="E103" s="116"/>
      <c r="F103" s="116"/>
      <c r="G103" s="116"/>
      <c r="H103" s="117"/>
      <c r="I103" s="115">
        <v>44561</v>
      </c>
      <c r="J103" s="116"/>
      <c r="K103" s="116"/>
      <c r="L103" s="116"/>
      <c r="M103" s="117"/>
      <c r="N103" s="115">
        <v>44926</v>
      </c>
      <c r="O103" s="116"/>
      <c r="P103" s="116"/>
      <c r="Q103" s="116"/>
      <c r="R103" s="117"/>
      <c r="S103" s="115">
        <v>45291</v>
      </c>
      <c r="T103" s="116"/>
      <c r="U103" s="116"/>
      <c r="V103" s="116"/>
      <c r="W103" s="117"/>
      <c r="X103" s="115">
        <v>45657</v>
      </c>
      <c r="Y103" s="116"/>
      <c r="Z103" s="116"/>
      <c r="AA103" s="116"/>
      <c r="AB103" s="117"/>
    </row>
    <row r="104" spans="1:28" ht="26.25" customHeight="1" x14ac:dyDescent="0.25">
      <c r="A104" s="37"/>
      <c r="B104" s="52" t="s">
        <v>282</v>
      </c>
      <c r="C104" s="171" t="s">
        <v>283</v>
      </c>
      <c r="D104" s="172"/>
      <c r="E104" s="172"/>
      <c r="F104" s="172"/>
      <c r="G104" s="172"/>
      <c r="H104" s="173"/>
      <c r="I104" s="66"/>
      <c r="J104" s="66"/>
      <c r="K104" s="66"/>
      <c r="L104" s="66"/>
      <c r="M104" s="66"/>
      <c r="N104" s="66"/>
      <c r="O104" s="66"/>
      <c r="P104" s="66"/>
      <c r="Q104" s="66"/>
      <c r="R104" s="66"/>
      <c r="S104" s="78"/>
      <c r="T104" s="78"/>
      <c r="U104" s="78"/>
      <c r="V104" s="78"/>
      <c r="W104" s="78"/>
      <c r="X104" s="78"/>
      <c r="Y104" s="78"/>
      <c r="Z104" s="78"/>
      <c r="AA104" s="78"/>
      <c r="AB104" s="78"/>
    </row>
    <row r="105" spans="1:28" ht="24.75" customHeight="1" x14ac:dyDescent="0.25">
      <c r="A105" s="53" t="s">
        <v>284</v>
      </c>
      <c r="B105" s="58" t="s">
        <v>285</v>
      </c>
      <c r="C105" s="2" t="s">
        <v>286</v>
      </c>
      <c r="D105" s="129">
        <v>10</v>
      </c>
      <c r="E105" s="130"/>
      <c r="F105" s="130"/>
      <c r="G105" s="130"/>
      <c r="H105" s="131"/>
      <c r="I105" s="129">
        <v>9</v>
      </c>
      <c r="J105" s="130"/>
      <c r="K105" s="130"/>
      <c r="L105" s="130"/>
      <c r="M105" s="131"/>
      <c r="N105" s="174">
        <v>8</v>
      </c>
      <c r="O105" s="130"/>
      <c r="P105" s="130"/>
      <c r="Q105" s="130"/>
      <c r="R105" s="131"/>
      <c r="S105" s="174">
        <v>8</v>
      </c>
      <c r="T105" s="130"/>
      <c r="U105" s="130"/>
      <c r="V105" s="130"/>
      <c r="W105" s="131"/>
      <c r="X105" s="174">
        <v>8</v>
      </c>
      <c r="Y105" s="130"/>
      <c r="Z105" s="130"/>
      <c r="AA105" s="130"/>
      <c r="AB105" s="131"/>
    </row>
    <row r="106" spans="1:28" x14ac:dyDescent="0.25">
      <c r="A106" s="53" t="s">
        <v>287</v>
      </c>
      <c r="B106" s="60" t="s">
        <v>288</v>
      </c>
      <c r="C106" s="31" t="s">
        <v>289</v>
      </c>
      <c r="D106" s="129">
        <v>14</v>
      </c>
      <c r="E106" s="130"/>
      <c r="F106" s="130"/>
      <c r="G106" s="130"/>
      <c r="H106" s="131"/>
      <c r="I106" s="129">
        <v>13</v>
      </c>
      <c r="J106" s="130"/>
      <c r="K106" s="130"/>
      <c r="L106" s="130"/>
      <c r="M106" s="131"/>
      <c r="N106" s="129">
        <v>13</v>
      </c>
      <c r="O106" s="130"/>
      <c r="P106" s="130"/>
      <c r="Q106" s="130"/>
      <c r="R106" s="131"/>
      <c r="S106" s="178">
        <v>16</v>
      </c>
      <c r="T106" s="179"/>
      <c r="U106" s="179"/>
      <c r="V106" s="179"/>
      <c r="W106" s="180"/>
      <c r="X106" s="178">
        <v>18</v>
      </c>
      <c r="Y106" s="179"/>
      <c r="Z106" s="179"/>
      <c r="AA106" s="179"/>
      <c r="AB106" s="180"/>
    </row>
    <row r="107" spans="1:28" x14ac:dyDescent="0.25">
      <c r="A107" s="53" t="s">
        <v>290</v>
      </c>
      <c r="B107" s="58" t="s">
        <v>291</v>
      </c>
      <c r="C107" s="35" t="s">
        <v>292</v>
      </c>
      <c r="D107" s="129">
        <v>4</v>
      </c>
      <c r="E107" s="130"/>
      <c r="F107" s="130"/>
      <c r="G107" s="130"/>
      <c r="H107" s="131"/>
      <c r="I107" s="129">
        <v>3</v>
      </c>
      <c r="J107" s="130"/>
      <c r="K107" s="130"/>
      <c r="L107" s="130"/>
      <c r="M107" s="131"/>
      <c r="N107" s="129">
        <v>3</v>
      </c>
      <c r="O107" s="130"/>
      <c r="P107" s="130"/>
      <c r="Q107" s="130"/>
      <c r="R107" s="131"/>
      <c r="S107" s="178">
        <v>2</v>
      </c>
      <c r="T107" s="179"/>
      <c r="U107" s="179"/>
      <c r="V107" s="179"/>
      <c r="W107" s="180"/>
      <c r="X107" s="178">
        <v>2</v>
      </c>
      <c r="Y107" s="179"/>
      <c r="Z107" s="179"/>
      <c r="AA107" s="179"/>
      <c r="AB107" s="180"/>
    </row>
    <row r="108" spans="1:28" x14ac:dyDescent="0.25">
      <c r="A108" s="53" t="s">
        <v>293</v>
      </c>
      <c r="B108" s="60" t="s">
        <v>294</v>
      </c>
      <c r="C108" s="35" t="s">
        <v>295</v>
      </c>
      <c r="D108" s="129">
        <v>0</v>
      </c>
      <c r="E108" s="130"/>
      <c r="F108" s="130"/>
      <c r="G108" s="130"/>
      <c r="H108" s="131"/>
      <c r="I108" s="129">
        <v>0</v>
      </c>
      <c r="J108" s="130"/>
      <c r="K108" s="130"/>
      <c r="L108" s="130"/>
      <c r="M108" s="131"/>
      <c r="N108" s="129">
        <v>0</v>
      </c>
      <c r="O108" s="130"/>
      <c r="P108" s="130"/>
      <c r="Q108" s="130"/>
      <c r="R108" s="131"/>
      <c r="S108" s="178">
        <v>5</v>
      </c>
      <c r="T108" s="179"/>
      <c r="U108" s="179"/>
      <c r="V108" s="179"/>
      <c r="W108" s="180"/>
      <c r="X108" s="178">
        <v>5</v>
      </c>
      <c r="Y108" s="179"/>
      <c r="Z108" s="179"/>
      <c r="AA108" s="179"/>
      <c r="AB108" s="180"/>
    </row>
    <row r="109" spans="1:28" ht="30.75" customHeight="1" x14ac:dyDescent="0.25">
      <c r="A109" s="53" t="s">
        <v>296</v>
      </c>
      <c r="B109" s="58" t="s">
        <v>297</v>
      </c>
      <c r="C109" s="36" t="s">
        <v>298</v>
      </c>
      <c r="D109" s="129">
        <v>0</v>
      </c>
      <c r="E109" s="130"/>
      <c r="F109" s="130"/>
      <c r="G109" s="130"/>
      <c r="H109" s="131"/>
      <c r="I109" s="129">
        <v>0</v>
      </c>
      <c r="J109" s="130"/>
      <c r="K109" s="130"/>
      <c r="L109" s="130"/>
      <c r="M109" s="131"/>
      <c r="N109" s="129">
        <v>0</v>
      </c>
      <c r="O109" s="130"/>
      <c r="P109" s="130"/>
      <c r="Q109" s="130"/>
      <c r="R109" s="131"/>
      <c r="S109" s="178">
        <v>0</v>
      </c>
      <c r="T109" s="179"/>
      <c r="U109" s="179"/>
      <c r="V109" s="179"/>
      <c r="W109" s="180"/>
      <c r="X109" s="178">
        <v>5</v>
      </c>
      <c r="Y109" s="179"/>
      <c r="Z109" s="179"/>
      <c r="AA109" s="179"/>
      <c r="AB109" s="180"/>
    </row>
    <row r="110" spans="1:28" ht="30.75" customHeight="1" x14ac:dyDescent="0.25">
      <c r="A110" s="53" t="s">
        <v>299</v>
      </c>
      <c r="B110" s="58" t="s">
        <v>300</v>
      </c>
      <c r="C110" s="36" t="s">
        <v>301</v>
      </c>
      <c r="D110" s="129">
        <v>0</v>
      </c>
      <c r="E110" s="130"/>
      <c r="F110" s="130"/>
      <c r="G110" s="130"/>
      <c r="H110" s="131"/>
      <c r="I110" s="129">
        <v>0</v>
      </c>
      <c r="J110" s="130"/>
      <c r="K110" s="130"/>
      <c r="L110" s="130"/>
      <c r="M110" s="131"/>
      <c r="N110" s="129">
        <v>0</v>
      </c>
      <c r="O110" s="130"/>
      <c r="P110" s="130"/>
      <c r="Q110" s="130"/>
      <c r="R110" s="131"/>
      <c r="S110" s="178">
        <v>0</v>
      </c>
      <c r="T110" s="179"/>
      <c r="U110" s="179"/>
      <c r="V110" s="179"/>
      <c r="W110" s="180"/>
      <c r="X110" s="178">
        <v>0</v>
      </c>
      <c r="Y110" s="179"/>
      <c r="Z110" s="179"/>
      <c r="AA110" s="179"/>
      <c r="AB110" s="180"/>
    </row>
    <row r="111" spans="1:28" ht="73.150000000000006" customHeight="1" x14ac:dyDescent="0.25">
      <c r="A111" s="53" t="s">
        <v>302</v>
      </c>
      <c r="B111" s="58" t="s">
        <v>303</v>
      </c>
      <c r="C111" s="46" t="s">
        <v>304</v>
      </c>
      <c r="D111" s="129">
        <v>0</v>
      </c>
      <c r="E111" s="130"/>
      <c r="F111" s="130"/>
      <c r="G111" s="130"/>
      <c r="H111" s="131"/>
      <c r="I111" s="129">
        <v>0</v>
      </c>
      <c r="J111" s="130"/>
      <c r="K111" s="130"/>
      <c r="L111" s="130"/>
      <c r="M111" s="131"/>
      <c r="N111" s="129">
        <v>0</v>
      </c>
      <c r="O111" s="130"/>
      <c r="P111" s="130"/>
      <c r="Q111" s="130"/>
      <c r="R111" s="131"/>
      <c r="S111" s="178">
        <v>0</v>
      </c>
      <c r="T111" s="179"/>
      <c r="U111" s="179"/>
      <c r="V111" s="179"/>
      <c r="W111" s="180"/>
      <c r="X111" s="178">
        <v>0</v>
      </c>
      <c r="Y111" s="179"/>
      <c r="Z111" s="179"/>
      <c r="AA111" s="179"/>
      <c r="AB111" s="180"/>
    </row>
    <row r="112" spans="1:28" ht="45" customHeight="1" x14ac:dyDescent="0.25">
      <c r="A112" s="53" t="s">
        <v>305</v>
      </c>
      <c r="B112" s="58" t="s">
        <v>306</v>
      </c>
      <c r="C112" s="45" t="s">
        <v>307</v>
      </c>
      <c r="D112" s="129">
        <v>0</v>
      </c>
      <c r="E112" s="130"/>
      <c r="F112" s="130"/>
      <c r="G112" s="130"/>
      <c r="H112" s="131"/>
      <c r="I112" s="129">
        <v>0</v>
      </c>
      <c r="J112" s="130"/>
      <c r="K112" s="130"/>
      <c r="L112" s="130"/>
      <c r="M112" s="131"/>
      <c r="N112" s="129">
        <v>0</v>
      </c>
      <c r="O112" s="130"/>
      <c r="P112" s="130"/>
      <c r="Q112" s="130"/>
      <c r="R112" s="131"/>
      <c r="S112" s="178">
        <v>0</v>
      </c>
      <c r="T112" s="179"/>
      <c r="U112" s="179"/>
      <c r="V112" s="179"/>
      <c r="W112" s="180"/>
      <c r="X112" s="178">
        <v>0</v>
      </c>
      <c r="Y112" s="179"/>
      <c r="Z112" s="179"/>
      <c r="AA112" s="179"/>
      <c r="AB112" s="180"/>
    </row>
    <row r="113" spans="1:28" ht="42.75" customHeight="1" x14ac:dyDescent="0.25">
      <c r="A113" s="53" t="s">
        <v>308</v>
      </c>
      <c r="B113" s="60" t="s">
        <v>309</v>
      </c>
      <c r="C113" s="32" t="s">
        <v>310</v>
      </c>
      <c r="D113" s="129"/>
      <c r="E113" s="130"/>
      <c r="F113" s="130"/>
      <c r="G113" s="130"/>
      <c r="H113" s="131"/>
      <c r="I113" s="129"/>
      <c r="J113" s="130"/>
      <c r="K113" s="130"/>
      <c r="L113" s="130"/>
      <c r="M113" s="131"/>
      <c r="N113" s="129"/>
      <c r="O113" s="130"/>
      <c r="P113" s="130"/>
      <c r="Q113" s="130"/>
      <c r="R113" s="131"/>
      <c r="S113" s="178"/>
      <c r="T113" s="179"/>
      <c r="U113" s="179"/>
      <c r="V113" s="179"/>
      <c r="W113" s="180"/>
      <c r="X113" s="178"/>
      <c r="Y113" s="179"/>
      <c r="Z113" s="179"/>
      <c r="AA113" s="179"/>
      <c r="AB113" s="180"/>
    </row>
    <row r="114" spans="1:28" x14ac:dyDescent="0.25">
      <c r="A114" s="53" t="s">
        <v>311</v>
      </c>
      <c r="B114" s="58" t="s">
        <v>312</v>
      </c>
      <c r="C114" s="32" t="s">
        <v>313</v>
      </c>
      <c r="D114" s="129">
        <v>0</v>
      </c>
      <c r="E114" s="130"/>
      <c r="F114" s="130"/>
      <c r="G114" s="130"/>
      <c r="H114" s="131"/>
      <c r="I114" s="129">
        <v>0</v>
      </c>
      <c r="J114" s="130"/>
      <c r="K114" s="130"/>
      <c r="L114" s="130"/>
      <c r="M114" s="131"/>
      <c r="N114" s="129">
        <v>0</v>
      </c>
      <c r="O114" s="130"/>
      <c r="P114" s="130"/>
      <c r="Q114" s="130"/>
      <c r="R114" s="131"/>
      <c r="S114" s="178">
        <v>0</v>
      </c>
      <c r="T114" s="179"/>
      <c r="U114" s="179"/>
      <c r="V114" s="179"/>
      <c r="W114" s="180"/>
      <c r="X114" s="178">
        <v>0</v>
      </c>
      <c r="Y114" s="179"/>
      <c r="Z114" s="179"/>
      <c r="AA114" s="179"/>
      <c r="AB114" s="180"/>
    </row>
    <row r="115" spans="1:28" x14ac:dyDescent="0.25">
      <c r="A115" s="53" t="s">
        <v>314</v>
      </c>
      <c r="B115" s="58" t="s">
        <v>315</v>
      </c>
      <c r="C115" s="36" t="s">
        <v>316</v>
      </c>
      <c r="D115" s="129">
        <v>0</v>
      </c>
      <c r="E115" s="130"/>
      <c r="F115" s="130"/>
      <c r="G115" s="130"/>
      <c r="H115" s="131"/>
      <c r="I115" s="129">
        <v>0</v>
      </c>
      <c r="J115" s="130"/>
      <c r="K115" s="130"/>
      <c r="L115" s="130"/>
      <c r="M115" s="131"/>
      <c r="N115" s="129">
        <v>0</v>
      </c>
      <c r="O115" s="130"/>
      <c r="P115" s="130"/>
      <c r="Q115" s="130"/>
      <c r="R115" s="131"/>
      <c r="S115" s="178">
        <v>0</v>
      </c>
      <c r="T115" s="179"/>
      <c r="U115" s="179"/>
      <c r="V115" s="179"/>
      <c r="W115" s="180"/>
      <c r="X115" s="178">
        <v>0</v>
      </c>
      <c r="Y115" s="179"/>
      <c r="Z115" s="179"/>
      <c r="AA115" s="179"/>
      <c r="AB115" s="180"/>
    </row>
    <row r="116" spans="1:28" x14ac:dyDescent="0.25">
      <c r="A116" s="53" t="s">
        <v>317</v>
      </c>
      <c r="B116" s="58" t="s">
        <v>318</v>
      </c>
      <c r="C116" s="36" t="s">
        <v>319</v>
      </c>
      <c r="D116" s="129">
        <v>0</v>
      </c>
      <c r="E116" s="130"/>
      <c r="F116" s="130"/>
      <c r="G116" s="130"/>
      <c r="H116" s="131"/>
      <c r="I116" s="129">
        <v>0</v>
      </c>
      <c r="J116" s="130"/>
      <c r="K116" s="130"/>
      <c r="L116" s="130"/>
      <c r="M116" s="131"/>
      <c r="N116" s="129">
        <v>0</v>
      </c>
      <c r="O116" s="130"/>
      <c r="P116" s="130"/>
      <c r="Q116" s="130"/>
      <c r="R116" s="131"/>
      <c r="S116" s="178">
        <v>0</v>
      </c>
      <c r="T116" s="179"/>
      <c r="U116" s="179"/>
      <c r="V116" s="179"/>
      <c r="W116" s="180"/>
      <c r="X116" s="178">
        <v>0</v>
      </c>
      <c r="Y116" s="179"/>
      <c r="Z116" s="179"/>
      <c r="AA116" s="179"/>
      <c r="AB116" s="180"/>
    </row>
    <row r="117" spans="1:28" ht="30.75" customHeight="1" x14ac:dyDescent="0.25">
      <c r="A117" s="53" t="s">
        <v>320</v>
      </c>
      <c r="B117" s="58" t="s">
        <v>321</v>
      </c>
      <c r="C117" s="48" t="s">
        <v>322</v>
      </c>
      <c r="D117" s="129">
        <v>0</v>
      </c>
      <c r="E117" s="130"/>
      <c r="F117" s="130"/>
      <c r="G117" s="130"/>
      <c r="H117" s="131"/>
      <c r="I117" s="129">
        <v>0</v>
      </c>
      <c r="J117" s="130"/>
      <c r="K117" s="130"/>
      <c r="L117" s="130"/>
      <c r="M117" s="131"/>
      <c r="N117" s="129">
        <v>0</v>
      </c>
      <c r="O117" s="130"/>
      <c r="P117" s="130"/>
      <c r="Q117" s="130"/>
      <c r="R117" s="131"/>
      <c r="S117" s="178">
        <v>0</v>
      </c>
      <c r="T117" s="179"/>
      <c r="U117" s="179"/>
      <c r="V117" s="179"/>
      <c r="W117" s="180"/>
      <c r="X117" s="178">
        <v>0</v>
      </c>
      <c r="Y117" s="179"/>
      <c r="Z117" s="179"/>
      <c r="AA117" s="179"/>
      <c r="AB117" s="180"/>
    </row>
    <row r="118" spans="1:28" ht="30.75" customHeight="1" x14ac:dyDescent="0.25">
      <c r="A118" s="53" t="s">
        <v>323</v>
      </c>
      <c r="B118" s="58" t="s">
        <v>324</v>
      </c>
      <c r="C118" s="47" t="s">
        <v>301</v>
      </c>
      <c r="D118" s="129">
        <v>0</v>
      </c>
      <c r="E118" s="130"/>
      <c r="F118" s="130"/>
      <c r="G118" s="130"/>
      <c r="H118" s="131"/>
      <c r="I118" s="129">
        <v>0</v>
      </c>
      <c r="J118" s="130"/>
      <c r="K118" s="130"/>
      <c r="L118" s="130"/>
      <c r="M118" s="131"/>
      <c r="N118" s="129">
        <v>0</v>
      </c>
      <c r="O118" s="130"/>
      <c r="P118" s="130"/>
      <c r="Q118" s="130"/>
      <c r="R118" s="131"/>
      <c r="S118" s="178">
        <v>0</v>
      </c>
      <c r="T118" s="179"/>
      <c r="U118" s="179"/>
      <c r="V118" s="179"/>
      <c r="W118" s="180"/>
      <c r="X118" s="178">
        <v>0</v>
      </c>
      <c r="Y118" s="179"/>
      <c r="Z118" s="179"/>
      <c r="AA118" s="179"/>
      <c r="AB118" s="180"/>
    </row>
    <row r="119" spans="1:28" ht="60" customHeight="1" x14ac:dyDescent="0.25">
      <c r="A119" s="53" t="s">
        <v>325</v>
      </c>
      <c r="B119" s="58" t="s">
        <v>326</v>
      </c>
      <c r="C119" s="2" t="s">
        <v>327</v>
      </c>
      <c r="D119" s="129">
        <v>0</v>
      </c>
      <c r="E119" s="130"/>
      <c r="F119" s="130"/>
      <c r="G119" s="130"/>
      <c r="H119" s="131"/>
      <c r="I119" s="129">
        <v>0</v>
      </c>
      <c r="J119" s="130"/>
      <c r="K119" s="130"/>
      <c r="L119" s="130"/>
      <c r="M119" s="131"/>
      <c r="N119" s="129">
        <v>0</v>
      </c>
      <c r="O119" s="130"/>
      <c r="P119" s="130"/>
      <c r="Q119" s="130"/>
      <c r="R119" s="131"/>
      <c r="S119" s="178">
        <v>0</v>
      </c>
      <c r="T119" s="179"/>
      <c r="U119" s="179"/>
      <c r="V119" s="179"/>
      <c r="W119" s="180"/>
      <c r="X119" s="178">
        <v>0</v>
      </c>
      <c r="Y119" s="179"/>
      <c r="Z119" s="179"/>
      <c r="AA119" s="179"/>
      <c r="AB119" s="180"/>
    </row>
    <row r="120" spans="1:28" ht="30.75" customHeight="1" x14ac:dyDescent="0.25">
      <c r="A120" s="53" t="s">
        <v>328</v>
      </c>
      <c r="B120" s="58" t="s">
        <v>329</v>
      </c>
      <c r="C120" s="2" t="s">
        <v>330</v>
      </c>
      <c r="D120" s="129">
        <v>4</v>
      </c>
      <c r="E120" s="130"/>
      <c r="F120" s="130"/>
      <c r="G120" s="130"/>
      <c r="H120" s="131"/>
      <c r="I120" s="129">
        <v>4</v>
      </c>
      <c r="J120" s="130"/>
      <c r="K120" s="130"/>
      <c r="L120" s="130"/>
      <c r="M120" s="131"/>
      <c r="N120" s="129">
        <v>4</v>
      </c>
      <c r="O120" s="130"/>
      <c r="P120" s="130"/>
      <c r="Q120" s="130"/>
      <c r="R120" s="131"/>
      <c r="S120" s="178">
        <v>4</v>
      </c>
      <c r="T120" s="179"/>
      <c r="U120" s="179"/>
      <c r="V120" s="179"/>
      <c r="W120" s="180"/>
      <c r="X120" s="178">
        <v>4</v>
      </c>
      <c r="Y120" s="179"/>
      <c r="Z120" s="179"/>
      <c r="AA120" s="179"/>
      <c r="AB120" s="180"/>
    </row>
    <row r="121" spans="1:28" ht="26.25" x14ac:dyDescent="0.25">
      <c r="A121" s="38"/>
      <c r="B121" s="39" t="s">
        <v>331</v>
      </c>
      <c r="C121" s="171" t="s">
        <v>332</v>
      </c>
      <c r="D121" s="172"/>
      <c r="E121" s="172"/>
      <c r="F121" s="172"/>
      <c r="G121" s="172"/>
      <c r="H121" s="173"/>
      <c r="I121" s="66"/>
      <c r="J121" s="66"/>
      <c r="K121" s="66"/>
      <c r="L121" s="66"/>
      <c r="M121" s="66"/>
      <c r="N121" s="66"/>
      <c r="O121" s="66"/>
      <c r="P121" s="66"/>
      <c r="Q121" s="66"/>
      <c r="R121" s="66"/>
      <c r="S121" s="78"/>
      <c r="T121" s="78"/>
      <c r="U121" s="78"/>
      <c r="V121" s="78"/>
      <c r="W121" s="78"/>
      <c r="X121" s="78"/>
      <c r="Y121" s="78"/>
      <c r="Z121" s="78"/>
      <c r="AA121" s="78"/>
      <c r="AB121" s="78"/>
    </row>
    <row r="122" spans="1:28" x14ac:dyDescent="0.25">
      <c r="A122" s="53" t="s">
        <v>333</v>
      </c>
      <c r="B122" s="58" t="s">
        <v>334</v>
      </c>
      <c r="C122" s="50" t="s">
        <v>335</v>
      </c>
      <c r="D122" s="132">
        <v>0</v>
      </c>
      <c r="E122" s="133"/>
      <c r="F122" s="133"/>
      <c r="G122" s="133"/>
      <c r="H122" s="134"/>
      <c r="I122" s="132">
        <v>0</v>
      </c>
      <c r="J122" s="133"/>
      <c r="K122" s="133"/>
      <c r="L122" s="133"/>
      <c r="M122" s="134"/>
      <c r="N122" s="132">
        <v>0</v>
      </c>
      <c r="O122" s="133"/>
      <c r="P122" s="133"/>
      <c r="Q122" s="133"/>
      <c r="R122" s="134"/>
      <c r="S122" s="181">
        <v>0</v>
      </c>
      <c r="T122" s="182"/>
      <c r="U122" s="182"/>
      <c r="V122" s="182"/>
      <c r="W122" s="183"/>
      <c r="X122" s="181">
        <v>0</v>
      </c>
      <c r="Y122" s="182"/>
      <c r="Z122" s="182"/>
      <c r="AA122" s="182"/>
      <c r="AB122" s="183"/>
    </row>
    <row r="123" spans="1:28" x14ac:dyDescent="0.25">
      <c r="A123" s="53" t="s">
        <v>336</v>
      </c>
      <c r="B123" s="58" t="s">
        <v>337</v>
      </c>
      <c r="C123" s="2" t="s">
        <v>338</v>
      </c>
      <c r="D123" s="135">
        <v>169206623300.3757</v>
      </c>
      <c r="E123" s="136"/>
      <c r="F123" s="136"/>
      <c r="G123" s="136"/>
      <c r="H123" s="137"/>
      <c r="I123" s="135">
        <v>167105417613.00302</v>
      </c>
      <c r="J123" s="136"/>
      <c r="K123" s="136"/>
      <c r="L123" s="136"/>
      <c r="M123" s="137"/>
      <c r="N123" s="135">
        <v>160603100282</v>
      </c>
      <c r="O123" s="136"/>
      <c r="P123" s="136"/>
      <c r="Q123" s="136"/>
      <c r="R123" s="137"/>
      <c r="S123" s="135">
        <v>171068318107</v>
      </c>
      <c r="T123" s="136"/>
      <c r="U123" s="136"/>
      <c r="V123" s="136"/>
      <c r="W123" s="137"/>
      <c r="X123" s="135">
        <v>189689109441</v>
      </c>
      <c r="Y123" s="136"/>
      <c r="Z123" s="136"/>
      <c r="AA123" s="136"/>
      <c r="AB123" s="137"/>
    </row>
    <row r="124" spans="1:28" ht="45" customHeight="1" x14ac:dyDescent="0.25">
      <c r="A124" s="53" t="s">
        <v>339</v>
      </c>
      <c r="B124" s="58" t="s">
        <v>340</v>
      </c>
      <c r="C124" s="51" t="s">
        <v>341</v>
      </c>
      <c r="D124" s="135">
        <v>169206623300.3757</v>
      </c>
      <c r="E124" s="136"/>
      <c r="F124" s="136"/>
      <c r="G124" s="136"/>
      <c r="H124" s="137"/>
      <c r="I124" s="135">
        <v>167105417613.00302</v>
      </c>
      <c r="J124" s="136"/>
      <c r="K124" s="136"/>
      <c r="L124" s="136"/>
      <c r="M124" s="137"/>
      <c r="N124" s="135">
        <v>160603100282</v>
      </c>
      <c r="O124" s="136"/>
      <c r="P124" s="136"/>
      <c r="Q124" s="136"/>
      <c r="R124" s="137"/>
      <c r="S124" s="135">
        <v>171068318107</v>
      </c>
      <c r="T124" s="136"/>
      <c r="U124" s="136"/>
      <c r="V124" s="136"/>
      <c r="W124" s="137"/>
      <c r="X124" s="135">
        <v>189689109441</v>
      </c>
      <c r="Y124" s="136"/>
      <c r="Z124" s="136"/>
      <c r="AA124" s="136"/>
      <c r="AB124" s="137"/>
    </row>
    <row r="125" spans="1:28" x14ac:dyDescent="0.25">
      <c r="A125" s="53" t="s">
        <v>342</v>
      </c>
      <c r="B125" s="58" t="s">
        <v>343</v>
      </c>
      <c r="C125" s="35" t="s">
        <v>344</v>
      </c>
      <c r="D125" s="132">
        <v>0</v>
      </c>
      <c r="E125" s="133"/>
      <c r="F125" s="133"/>
      <c r="G125" s="133"/>
      <c r="H125" s="134"/>
      <c r="I125" s="132">
        <v>0</v>
      </c>
      <c r="J125" s="133"/>
      <c r="K125" s="133"/>
      <c r="L125" s="133"/>
      <c r="M125" s="134"/>
      <c r="N125" s="132">
        <v>0</v>
      </c>
      <c r="O125" s="133"/>
      <c r="P125" s="133"/>
      <c r="Q125" s="133"/>
      <c r="R125" s="134"/>
      <c r="S125" s="181">
        <v>0</v>
      </c>
      <c r="T125" s="182"/>
      <c r="U125" s="182"/>
      <c r="V125" s="182"/>
      <c r="W125" s="183"/>
      <c r="X125" s="181">
        <v>0</v>
      </c>
      <c r="Y125" s="182"/>
      <c r="Z125" s="182"/>
      <c r="AA125" s="182"/>
      <c r="AB125" s="183"/>
    </row>
    <row r="126" spans="1:28" ht="30" x14ac:dyDescent="0.25">
      <c r="A126" s="53" t="s">
        <v>345</v>
      </c>
      <c r="B126" s="58" t="s">
        <v>346</v>
      </c>
      <c r="C126" s="35" t="s">
        <v>347</v>
      </c>
      <c r="D126" s="132">
        <v>0</v>
      </c>
      <c r="E126" s="133"/>
      <c r="F126" s="133"/>
      <c r="G126" s="133"/>
      <c r="H126" s="134"/>
      <c r="I126" s="132">
        <v>0</v>
      </c>
      <c r="J126" s="133"/>
      <c r="K126" s="133"/>
      <c r="L126" s="133"/>
      <c r="M126" s="134"/>
      <c r="N126" s="132">
        <v>0</v>
      </c>
      <c r="O126" s="133"/>
      <c r="P126" s="133"/>
      <c r="Q126" s="133"/>
      <c r="R126" s="134"/>
      <c r="S126" s="181">
        <v>0</v>
      </c>
      <c r="T126" s="182"/>
      <c r="U126" s="182"/>
      <c r="V126" s="182"/>
      <c r="W126" s="183"/>
      <c r="X126" s="181">
        <v>0</v>
      </c>
      <c r="Y126" s="182"/>
      <c r="Z126" s="182"/>
      <c r="AA126" s="182"/>
      <c r="AB126" s="183"/>
    </row>
    <row r="127" spans="1:28" ht="26.25" x14ac:dyDescent="0.25">
      <c r="A127" s="38"/>
      <c r="B127" s="39" t="s">
        <v>348</v>
      </c>
      <c r="C127" s="171" t="s">
        <v>349</v>
      </c>
      <c r="D127" s="172"/>
      <c r="E127" s="172"/>
      <c r="F127" s="172"/>
      <c r="G127" s="172"/>
      <c r="H127" s="173"/>
      <c r="I127" s="66"/>
      <c r="J127" s="66"/>
      <c r="K127" s="66"/>
      <c r="L127" s="66"/>
      <c r="M127" s="66"/>
      <c r="N127" s="66"/>
      <c r="O127" s="66"/>
      <c r="P127" s="66"/>
      <c r="Q127" s="66"/>
      <c r="R127" s="66"/>
      <c r="S127" s="78"/>
      <c r="T127" s="78"/>
      <c r="U127" s="78"/>
      <c r="V127" s="78"/>
      <c r="W127" s="78"/>
      <c r="X127" s="78"/>
      <c r="Y127" s="78"/>
      <c r="Z127" s="78"/>
      <c r="AA127" s="78"/>
      <c r="AB127" s="78"/>
    </row>
    <row r="128" spans="1:28" ht="30" customHeight="1" x14ac:dyDescent="0.25">
      <c r="A128" s="53" t="s">
        <v>350</v>
      </c>
      <c r="B128" s="58" t="s">
        <v>351</v>
      </c>
      <c r="C128" s="2" t="s">
        <v>352</v>
      </c>
      <c r="D128" s="121">
        <f>D129+D130+D131</f>
        <v>73975228566.600006</v>
      </c>
      <c r="E128" s="122"/>
      <c r="F128" s="122"/>
      <c r="G128" s="122"/>
      <c r="H128" s="124"/>
      <c r="I128" s="121">
        <f>I129+I130+I131</f>
        <v>77945260539.5</v>
      </c>
      <c r="J128" s="122"/>
      <c r="K128" s="122"/>
      <c r="L128" s="122"/>
      <c r="M128" s="124"/>
      <c r="N128" s="121">
        <f>N129+N130+N131</f>
        <v>73374176915</v>
      </c>
      <c r="O128" s="122"/>
      <c r="P128" s="122"/>
      <c r="Q128" s="122"/>
      <c r="R128" s="124"/>
      <c r="S128" s="121">
        <v>76222721602</v>
      </c>
      <c r="T128" s="122"/>
      <c r="U128" s="122"/>
      <c r="V128" s="122"/>
      <c r="W128" s="124"/>
      <c r="X128" s="121">
        <f>X129+X130+X131</f>
        <v>80926756322</v>
      </c>
      <c r="Y128" s="122"/>
      <c r="Z128" s="122"/>
      <c r="AA128" s="122"/>
      <c r="AB128" s="124"/>
    </row>
    <row r="129" spans="1:28" ht="30" x14ac:dyDescent="0.25">
      <c r="A129" s="53" t="s">
        <v>353</v>
      </c>
      <c r="B129" s="58" t="s">
        <v>354</v>
      </c>
      <c r="C129" s="35" t="s">
        <v>355</v>
      </c>
      <c r="D129" s="121">
        <v>73975228566.600006</v>
      </c>
      <c r="E129" s="122"/>
      <c r="F129" s="122"/>
      <c r="G129" s="122"/>
      <c r="H129" s="123"/>
      <c r="I129" s="121">
        <v>77945260539.5</v>
      </c>
      <c r="J129" s="122"/>
      <c r="K129" s="122"/>
      <c r="L129" s="122"/>
      <c r="M129" s="123"/>
      <c r="N129" s="121">
        <v>73374176915</v>
      </c>
      <c r="O129" s="122"/>
      <c r="P129" s="122"/>
      <c r="Q129" s="122"/>
      <c r="R129" s="123"/>
      <c r="S129" s="121">
        <v>76222721602</v>
      </c>
      <c r="T129" s="122"/>
      <c r="U129" s="122"/>
      <c r="V129" s="122"/>
      <c r="W129" s="124"/>
      <c r="X129" s="121">
        <v>80926756322</v>
      </c>
      <c r="Y129" s="122"/>
      <c r="Z129" s="122"/>
      <c r="AA129" s="122"/>
      <c r="AB129" s="124"/>
    </row>
    <row r="130" spans="1:28" ht="30" x14ac:dyDescent="0.25">
      <c r="A130" s="53" t="s">
        <v>356</v>
      </c>
      <c r="B130" s="58" t="s">
        <v>357</v>
      </c>
      <c r="C130" s="35" t="s">
        <v>358</v>
      </c>
      <c r="D130" s="121">
        <v>0</v>
      </c>
      <c r="E130" s="122"/>
      <c r="F130" s="122"/>
      <c r="G130" s="122"/>
      <c r="H130" s="124"/>
      <c r="I130" s="121">
        <v>0</v>
      </c>
      <c r="J130" s="122"/>
      <c r="K130" s="122"/>
      <c r="L130" s="122"/>
      <c r="M130" s="124"/>
      <c r="N130" s="121">
        <v>0</v>
      </c>
      <c r="O130" s="122"/>
      <c r="P130" s="122"/>
      <c r="Q130" s="122"/>
      <c r="R130" s="124"/>
      <c r="S130" s="184">
        <v>0</v>
      </c>
      <c r="T130" s="185"/>
      <c r="U130" s="185"/>
      <c r="V130" s="185"/>
      <c r="W130" s="186"/>
      <c r="X130" s="184">
        <v>0</v>
      </c>
      <c r="Y130" s="185"/>
      <c r="Z130" s="185"/>
      <c r="AA130" s="185"/>
      <c r="AB130" s="186"/>
    </row>
    <row r="131" spans="1:28" ht="30" x14ac:dyDescent="0.25">
      <c r="A131" s="53" t="s">
        <v>359</v>
      </c>
      <c r="B131" s="58" t="s">
        <v>360</v>
      </c>
      <c r="C131" s="35" t="s">
        <v>361</v>
      </c>
      <c r="D131" s="100">
        <v>0</v>
      </c>
      <c r="E131" s="101"/>
      <c r="F131" s="101"/>
      <c r="G131" s="101"/>
      <c r="H131" s="125"/>
      <c r="I131" s="100">
        <v>0</v>
      </c>
      <c r="J131" s="101"/>
      <c r="K131" s="101"/>
      <c r="L131" s="101"/>
      <c r="M131" s="125"/>
      <c r="N131" s="100">
        <v>0</v>
      </c>
      <c r="O131" s="101"/>
      <c r="P131" s="101"/>
      <c r="Q131" s="101"/>
      <c r="R131" s="125"/>
      <c r="S131" s="187">
        <v>0</v>
      </c>
      <c r="T131" s="188"/>
      <c r="U131" s="188"/>
      <c r="V131" s="188"/>
      <c r="W131" s="189"/>
      <c r="X131" s="187">
        <v>0</v>
      </c>
      <c r="Y131" s="188"/>
      <c r="Z131" s="188"/>
      <c r="AA131" s="188"/>
      <c r="AB131" s="189"/>
    </row>
    <row r="132" spans="1:28" ht="26.25" x14ac:dyDescent="0.25">
      <c r="A132" s="38"/>
      <c r="B132" s="39" t="s">
        <v>362</v>
      </c>
      <c r="C132" s="161" t="s">
        <v>363</v>
      </c>
      <c r="D132" s="162"/>
      <c r="E132" s="162"/>
      <c r="F132" s="162"/>
      <c r="G132" s="162"/>
      <c r="H132" s="167"/>
      <c r="I132" s="66"/>
      <c r="J132" s="66"/>
      <c r="K132" s="66"/>
      <c r="L132" s="66"/>
      <c r="M132" s="66"/>
      <c r="N132" s="66"/>
      <c r="O132" s="66"/>
      <c r="P132" s="66"/>
      <c r="Q132" s="66"/>
      <c r="R132" s="66"/>
      <c r="S132" s="78"/>
      <c r="T132" s="78"/>
      <c r="U132" s="78"/>
      <c r="V132" s="78"/>
      <c r="W132" s="78"/>
      <c r="X132" s="78"/>
      <c r="Y132" s="78"/>
      <c r="Z132" s="78"/>
      <c r="AA132" s="78"/>
      <c r="AB132" s="78"/>
    </row>
    <row r="133" spans="1:28" x14ac:dyDescent="0.25">
      <c r="A133" s="53" t="s">
        <v>364</v>
      </c>
      <c r="B133" s="58" t="s">
        <v>365</v>
      </c>
      <c r="C133" s="2" t="s">
        <v>366</v>
      </c>
      <c r="D133" s="100">
        <v>0</v>
      </c>
      <c r="E133" s="101"/>
      <c r="F133" s="101"/>
      <c r="G133" s="101"/>
      <c r="H133" s="102"/>
      <c r="I133" s="100">
        <v>0</v>
      </c>
      <c r="J133" s="101"/>
      <c r="K133" s="101"/>
      <c r="L133" s="101"/>
      <c r="M133" s="102"/>
      <c r="N133" s="100">
        <v>0</v>
      </c>
      <c r="O133" s="101"/>
      <c r="P133" s="101"/>
      <c r="Q133" s="101"/>
      <c r="R133" s="102"/>
      <c r="S133" s="187">
        <v>0</v>
      </c>
      <c r="T133" s="188"/>
      <c r="U133" s="188"/>
      <c r="V133" s="188"/>
      <c r="W133" s="190"/>
      <c r="X133" s="187">
        <v>0</v>
      </c>
      <c r="Y133" s="188"/>
      <c r="Z133" s="188"/>
      <c r="AA133" s="188"/>
      <c r="AB133" s="190"/>
    </row>
    <row r="134" spans="1:28" x14ac:dyDescent="0.25">
      <c r="A134" s="53" t="s">
        <v>367</v>
      </c>
      <c r="B134" s="60" t="s">
        <v>368</v>
      </c>
      <c r="C134" s="31" t="s">
        <v>369</v>
      </c>
      <c r="D134" s="100">
        <v>0</v>
      </c>
      <c r="E134" s="101"/>
      <c r="F134" s="101"/>
      <c r="G134" s="101"/>
      <c r="H134" s="102"/>
      <c r="I134" s="100">
        <v>0</v>
      </c>
      <c r="J134" s="101"/>
      <c r="K134" s="101"/>
      <c r="L134" s="101"/>
      <c r="M134" s="102"/>
      <c r="N134" s="100">
        <v>0</v>
      </c>
      <c r="O134" s="101"/>
      <c r="P134" s="101"/>
      <c r="Q134" s="101"/>
      <c r="R134" s="102"/>
      <c r="S134" s="187">
        <v>0</v>
      </c>
      <c r="T134" s="188"/>
      <c r="U134" s="188"/>
      <c r="V134" s="188"/>
      <c r="W134" s="190"/>
      <c r="X134" s="187">
        <v>0</v>
      </c>
      <c r="Y134" s="188"/>
      <c r="Z134" s="188"/>
      <c r="AA134" s="188"/>
      <c r="AB134" s="190"/>
    </row>
    <row r="135" spans="1:28" x14ac:dyDescent="0.25">
      <c r="A135" s="53" t="s">
        <v>370</v>
      </c>
      <c r="B135" s="60" t="s">
        <v>371</v>
      </c>
      <c r="C135" s="31" t="s">
        <v>372</v>
      </c>
      <c r="D135" s="100">
        <v>0</v>
      </c>
      <c r="E135" s="101"/>
      <c r="F135" s="101"/>
      <c r="G135" s="101"/>
      <c r="H135" s="102"/>
      <c r="I135" s="100">
        <v>0</v>
      </c>
      <c r="J135" s="101"/>
      <c r="K135" s="101"/>
      <c r="L135" s="101"/>
      <c r="M135" s="102"/>
      <c r="N135" s="100">
        <v>0</v>
      </c>
      <c r="O135" s="101"/>
      <c r="P135" s="101"/>
      <c r="Q135" s="101"/>
      <c r="R135" s="102"/>
      <c r="S135" s="187">
        <v>0</v>
      </c>
      <c r="T135" s="188"/>
      <c r="U135" s="188"/>
      <c r="V135" s="188"/>
      <c r="W135" s="190"/>
      <c r="X135" s="187">
        <v>0</v>
      </c>
      <c r="Y135" s="188"/>
      <c r="Z135" s="188"/>
      <c r="AA135" s="188"/>
      <c r="AB135" s="190"/>
    </row>
    <row r="136" spans="1:28" x14ac:dyDescent="0.25">
      <c r="A136" s="53" t="s">
        <v>373</v>
      </c>
      <c r="B136" s="58" t="s">
        <v>374</v>
      </c>
      <c r="C136" s="2" t="s">
        <v>375</v>
      </c>
      <c r="D136" s="100">
        <v>2</v>
      </c>
      <c r="E136" s="101"/>
      <c r="F136" s="101"/>
      <c r="G136" s="101"/>
      <c r="H136" s="102"/>
      <c r="I136" s="100">
        <v>2</v>
      </c>
      <c r="J136" s="101"/>
      <c r="K136" s="101"/>
      <c r="L136" s="101"/>
      <c r="M136" s="102"/>
      <c r="N136" s="100">
        <v>2</v>
      </c>
      <c r="O136" s="101"/>
      <c r="P136" s="101"/>
      <c r="Q136" s="101"/>
      <c r="R136" s="102"/>
      <c r="S136" s="187">
        <v>2</v>
      </c>
      <c r="T136" s="188"/>
      <c r="U136" s="188"/>
      <c r="V136" s="188"/>
      <c r="W136" s="190"/>
      <c r="X136" s="187">
        <v>2</v>
      </c>
      <c r="Y136" s="188"/>
      <c r="Z136" s="188"/>
      <c r="AA136" s="188"/>
      <c r="AB136" s="190"/>
    </row>
    <row r="137" spans="1:28" x14ac:dyDescent="0.25">
      <c r="A137" s="53" t="s">
        <v>376</v>
      </c>
      <c r="B137" s="60" t="s">
        <v>377</v>
      </c>
      <c r="C137" s="31" t="s">
        <v>378</v>
      </c>
      <c r="D137" s="100">
        <v>0</v>
      </c>
      <c r="E137" s="101"/>
      <c r="F137" s="101"/>
      <c r="G137" s="101"/>
      <c r="H137" s="102"/>
      <c r="I137" s="100">
        <v>0</v>
      </c>
      <c r="J137" s="101"/>
      <c r="K137" s="101"/>
      <c r="L137" s="101"/>
      <c r="M137" s="102"/>
      <c r="N137" s="100">
        <v>0</v>
      </c>
      <c r="O137" s="101"/>
      <c r="P137" s="101"/>
      <c r="Q137" s="101"/>
      <c r="R137" s="102"/>
      <c r="S137" s="187">
        <v>0</v>
      </c>
      <c r="T137" s="188"/>
      <c r="U137" s="188"/>
      <c r="V137" s="188"/>
      <c r="W137" s="190"/>
      <c r="X137" s="187">
        <v>0</v>
      </c>
      <c r="Y137" s="188"/>
      <c r="Z137" s="188"/>
      <c r="AA137" s="188"/>
      <c r="AB137" s="190"/>
    </row>
    <row r="138" spans="1:28" ht="15.75" thickBot="1" x14ac:dyDescent="0.3">
      <c r="A138" s="55" t="s">
        <v>379</v>
      </c>
      <c r="B138" s="71" t="s">
        <v>380</v>
      </c>
      <c r="C138" s="42" t="s">
        <v>381</v>
      </c>
      <c r="D138" s="126">
        <v>2</v>
      </c>
      <c r="E138" s="127"/>
      <c r="F138" s="127"/>
      <c r="G138" s="127"/>
      <c r="H138" s="128"/>
      <c r="I138" s="126">
        <v>2</v>
      </c>
      <c r="J138" s="127"/>
      <c r="K138" s="127"/>
      <c r="L138" s="127"/>
      <c r="M138" s="128"/>
      <c r="N138" s="126">
        <v>2</v>
      </c>
      <c r="O138" s="127"/>
      <c r="P138" s="127"/>
      <c r="Q138" s="127"/>
      <c r="R138" s="128"/>
      <c r="S138" s="191">
        <v>2</v>
      </c>
      <c r="T138" s="192"/>
      <c r="U138" s="192"/>
      <c r="V138" s="192"/>
      <c r="W138" s="193"/>
      <c r="X138" s="191">
        <v>2</v>
      </c>
      <c r="Y138" s="192"/>
      <c r="Z138" s="192"/>
      <c r="AA138" s="192"/>
      <c r="AB138" s="193"/>
    </row>
    <row r="139" spans="1:28" ht="45" customHeight="1" thickBot="1" x14ac:dyDescent="0.3">
      <c r="A139" s="8"/>
      <c r="B139" s="9"/>
      <c r="C139" s="9"/>
      <c r="D139" s="27"/>
      <c r="E139" s="28"/>
      <c r="F139" s="28"/>
      <c r="G139" s="28"/>
      <c r="H139" s="29"/>
      <c r="I139" s="27"/>
      <c r="J139" s="28"/>
      <c r="K139" s="28"/>
      <c r="L139" s="28"/>
      <c r="M139" s="29"/>
      <c r="S139" s="79"/>
      <c r="T139" s="79"/>
      <c r="U139" s="79"/>
      <c r="V139" s="79"/>
      <c r="W139" s="79"/>
      <c r="X139" s="79"/>
      <c r="Y139" s="79"/>
      <c r="Z139" s="79"/>
      <c r="AA139" s="79"/>
      <c r="AB139" s="79"/>
    </row>
    <row r="140" spans="1:28" ht="31.5" x14ac:dyDescent="0.25">
      <c r="A140" s="165" t="s">
        <v>382</v>
      </c>
      <c r="B140" s="166"/>
      <c r="C140" s="166"/>
      <c r="S140" s="79"/>
      <c r="T140" s="79"/>
      <c r="U140" s="79"/>
      <c r="V140" s="79"/>
      <c r="W140" s="79"/>
      <c r="X140" s="79"/>
      <c r="Y140" s="79"/>
      <c r="Z140" s="79"/>
      <c r="AA140" s="79"/>
      <c r="AB140" s="79"/>
    </row>
    <row r="141" spans="1:28" ht="30" x14ac:dyDescent="0.25">
      <c r="A141" s="6" t="s">
        <v>3</v>
      </c>
      <c r="B141" s="5" t="s">
        <v>4</v>
      </c>
      <c r="C141" s="5" t="s">
        <v>4</v>
      </c>
      <c r="D141" s="115">
        <v>44196</v>
      </c>
      <c r="E141" s="116"/>
      <c r="F141" s="116"/>
      <c r="G141" s="116"/>
      <c r="H141" s="117"/>
      <c r="I141" s="115">
        <v>44561</v>
      </c>
      <c r="J141" s="116"/>
      <c r="K141" s="116"/>
      <c r="L141" s="116"/>
      <c r="M141" s="117"/>
      <c r="N141" s="115">
        <v>44926</v>
      </c>
      <c r="O141" s="116"/>
      <c r="P141" s="116"/>
      <c r="Q141" s="116"/>
      <c r="R141" s="117"/>
      <c r="S141" s="115">
        <v>45291</v>
      </c>
      <c r="T141" s="116"/>
      <c r="U141" s="116"/>
      <c r="V141" s="116"/>
      <c r="W141" s="117"/>
      <c r="X141" s="115">
        <v>45657</v>
      </c>
      <c r="Y141" s="116"/>
      <c r="Z141" s="116"/>
      <c r="AA141" s="116"/>
      <c r="AB141" s="117"/>
    </row>
    <row r="142" spans="1:28" ht="26.25" customHeight="1" x14ac:dyDescent="0.25">
      <c r="A142" s="38"/>
      <c r="B142" s="39" t="s">
        <v>383</v>
      </c>
      <c r="C142" s="161" t="s">
        <v>384</v>
      </c>
      <c r="D142" s="162"/>
      <c r="E142" s="162"/>
      <c r="F142" s="162"/>
      <c r="G142" s="162"/>
      <c r="H142" s="167"/>
      <c r="I142" s="66"/>
      <c r="J142" s="66"/>
      <c r="K142" s="66"/>
      <c r="L142" s="66"/>
      <c r="M142" s="66"/>
      <c r="N142" s="66"/>
      <c r="O142" s="66"/>
      <c r="P142" s="66"/>
      <c r="Q142" s="66"/>
      <c r="R142" s="66"/>
      <c r="S142" s="78"/>
      <c r="T142" s="78"/>
      <c r="U142" s="78"/>
      <c r="V142" s="78"/>
      <c r="W142" s="78"/>
      <c r="X142" s="78"/>
      <c r="Y142" s="78"/>
      <c r="Z142" s="78"/>
      <c r="AA142" s="78"/>
      <c r="AB142" s="78"/>
    </row>
    <row r="143" spans="1:28" ht="64.5" customHeight="1" x14ac:dyDescent="0.25">
      <c r="A143" s="53" t="s">
        <v>385</v>
      </c>
      <c r="B143" s="60" t="s">
        <v>386</v>
      </c>
      <c r="C143" s="3" t="s">
        <v>387</v>
      </c>
      <c r="D143" s="97">
        <v>43</v>
      </c>
      <c r="E143" s="98"/>
      <c r="F143" s="98"/>
      <c r="G143" s="98"/>
      <c r="H143" s="99"/>
      <c r="I143" s="97">
        <v>44</v>
      </c>
      <c r="J143" s="98"/>
      <c r="K143" s="98"/>
      <c r="L143" s="98"/>
      <c r="M143" s="99"/>
      <c r="N143" s="97">
        <v>40</v>
      </c>
      <c r="O143" s="98"/>
      <c r="P143" s="98"/>
      <c r="Q143" s="98"/>
      <c r="R143" s="99"/>
      <c r="S143" s="129">
        <v>29</v>
      </c>
      <c r="T143" s="130"/>
      <c r="U143" s="130"/>
      <c r="V143" s="130"/>
      <c r="W143" s="194"/>
      <c r="X143" s="129">
        <v>28</v>
      </c>
      <c r="Y143" s="130"/>
      <c r="Z143" s="130"/>
      <c r="AA143" s="130"/>
      <c r="AB143" s="194"/>
    </row>
    <row r="144" spans="1:28" ht="26.25" x14ac:dyDescent="0.25">
      <c r="A144" s="38"/>
      <c r="B144" s="39" t="s">
        <v>388</v>
      </c>
      <c r="C144" s="161" t="s">
        <v>389</v>
      </c>
      <c r="D144" s="162"/>
      <c r="E144" s="162"/>
      <c r="F144" s="162"/>
      <c r="G144" s="162"/>
      <c r="H144" s="162"/>
      <c r="I144" s="66"/>
      <c r="J144" s="66"/>
      <c r="K144" s="66"/>
      <c r="L144" s="66"/>
      <c r="M144" s="66"/>
      <c r="N144" s="66"/>
      <c r="O144" s="66"/>
      <c r="P144" s="66"/>
      <c r="Q144" s="66"/>
      <c r="R144" s="66"/>
      <c r="S144" s="78"/>
      <c r="T144" s="78"/>
      <c r="U144" s="78"/>
      <c r="V144" s="78"/>
      <c r="W144" s="78"/>
      <c r="X144" s="78"/>
      <c r="Y144" s="78"/>
      <c r="Z144" s="78"/>
      <c r="AA144" s="78"/>
      <c r="AB144" s="78"/>
    </row>
    <row r="145" spans="1:28" x14ac:dyDescent="0.25">
      <c r="A145" s="53" t="s">
        <v>390</v>
      </c>
      <c r="B145" s="60" t="s">
        <v>391</v>
      </c>
      <c r="C145" s="3" t="s">
        <v>392</v>
      </c>
      <c r="D145" s="118">
        <v>9</v>
      </c>
      <c r="E145" s="119"/>
      <c r="F145" s="119"/>
      <c r="G145" s="119"/>
      <c r="H145" s="120"/>
      <c r="I145" s="118">
        <f>2+1+6</f>
        <v>9</v>
      </c>
      <c r="J145" s="119"/>
      <c r="K145" s="119"/>
      <c r="L145" s="119"/>
      <c r="M145" s="120"/>
      <c r="N145" s="118">
        <v>11</v>
      </c>
      <c r="O145" s="119"/>
      <c r="P145" s="119"/>
      <c r="Q145" s="119"/>
      <c r="R145" s="120"/>
      <c r="S145" s="195">
        <v>9</v>
      </c>
      <c r="T145" s="196"/>
      <c r="U145" s="196"/>
      <c r="V145" s="196"/>
      <c r="W145" s="197"/>
      <c r="X145" s="195">
        <v>9</v>
      </c>
      <c r="Y145" s="196"/>
      <c r="Z145" s="196"/>
      <c r="AA145" s="196"/>
      <c r="AB145" s="197"/>
    </row>
    <row r="146" spans="1:28" x14ac:dyDescent="0.25">
      <c r="A146" s="53" t="s">
        <v>393</v>
      </c>
      <c r="B146" s="60" t="s">
        <v>394</v>
      </c>
      <c r="C146" s="31" t="s">
        <v>395</v>
      </c>
      <c r="D146" s="118">
        <v>9</v>
      </c>
      <c r="E146" s="119"/>
      <c r="F146" s="119"/>
      <c r="G146" s="119"/>
      <c r="H146" s="120"/>
      <c r="I146" s="118">
        <v>9</v>
      </c>
      <c r="J146" s="119"/>
      <c r="K146" s="119"/>
      <c r="L146" s="119"/>
      <c r="M146" s="120"/>
      <c r="N146" s="118">
        <v>9</v>
      </c>
      <c r="O146" s="119"/>
      <c r="P146" s="119"/>
      <c r="Q146" s="119"/>
      <c r="R146" s="120"/>
      <c r="S146" s="195">
        <v>9</v>
      </c>
      <c r="T146" s="196"/>
      <c r="U146" s="196"/>
      <c r="V146" s="196"/>
      <c r="W146" s="197"/>
      <c r="X146" s="195">
        <v>9</v>
      </c>
      <c r="Y146" s="196"/>
      <c r="Z146" s="196"/>
      <c r="AA146" s="196"/>
      <c r="AB146" s="197"/>
    </row>
    <row r="147" spans="1:28" x14ac:dyDescent="0.25">
      <c r="A147" s="53" t="s">
        <v>396</v>
      </c>
      <c r="B147" s="60" t="s">
        <v>397</v>
      </c>
      <c r="C147" s="31" t="s">
        <v>398</v>
      </c>
      <c r="D147" s="118">
        <v>0</v>
      </c>
      <c r="E147" s="119"/>
      <c r="F147" s="119"/>
      <c r="G147" s="119"/>
      <c r="H147" s="120"/>
      <c r="I147" s="118">
        <v>0</v>
      </c>
      <c r="J147" s="119"/>
      <c r="K147" s="119"/>
      <c r="L147" s="119"/>
      <c r="M147" s="120"/>
      <c r="N147" s="118">
        <v>0</v>
      </c>
      <c r="O147" s="119"/>
      <c r="P147" s="119"/>
      <c r="Q147" s="119"/>
      <c r="R147" s="120"/>
      <c r="S147" s="195">
        <v>0</v>
      </c>
      <c r="T147" s="196"/>
      <c r="U147" s="196"/>
      <c r="V147" s="196"/>
      <c r="W147" s="197"/>
      <c r="X147" s="195">
        <v>0</v>
      </c>
      <c r="Y147" s="196"/>
      <c r="Z147" s="196"/>
      <c r="AA147" s="196"/>
      <c r="AB147" s="197"/>
    </row>
    <row r="148" spans="1:28" x14ac:dyDescent="0.25">
      <c r="A148" s="53" t="s">
        <v>399</v>
      </c>
      <c r="B148" s="60" t="s">
        <v>400</v>
      </c>
      <c r="C148" s="31" t="s">
        <v>401</v>
      </c>
      <c r="D148" s="118">
        <v>0</v>
      </c>
      <c r="E148" s="119"/>
      <c r="F148" s="119"/>
      <c r="G148" s="119"/>
      <c r="H148" s="120"/>
      <c r="I148" s="118">
        <v>0</v>
      </c>
      <c r="J148" s="119"/>
      <c r="K148" s="119"/>
      <c r="L148" s="119"/>
      <c r="M148" s="120"/>
      <c r="N148" s="118">
        <v>0</v>
      </c>
      <c r="O148" s="119"/>
      <c r="P148" s="119"/>
      <c r="Q148" s="119"/>
      <c r="R148" s="120"/>
      <c r="S148" s="195">
        <v>0</v>
      </c>
      <c r="T148" s="196"/>
      <c r="U148" s="196"/>
      <c r="V148" s="196"/>
      <c r="W148" s="197"/>
      <c r="X148" s="195">
        <v>0</v>
      </c>
      <c r="Y148" s="196"/>
      <c r="Z148" s="196"/>
      <c r="AA148" s="196"/>
      <c r="AB148" s="197"/>
    </row>
    <row r="149" spans="1:28" x14ac:dyDescent="0.25">
      <c r="A149" s="53" t="s">
        <v>402</v>
      </c>
      <c r="B149" s="58" t="s">
        <v>403</v>
      </c>
      <c r="C149" s="35" t="s">
        <v>404</v>
      </c>
      <c r="D149" s="118">
        <v>0</v>
      </c>
      <c r="E149" s="119"/>
      <c r="F149" s="119"/>
      <c r="G149" s="119"/>
      <c r="H149" s="120"/>
      <c r="I149" s="118">
        <v>0</v>
      </c>
      <c r="J149" s="119"/>
      <c r="K149" s="119"/>
      <c r="L149" s="119"/>
      <c r="M149" s="120"/>
      <c r="N149" s="118">
        <v>0</v>
      </c>
      <c r="O149" s="119"/>
      <c r="P149" s="119"/>
      <c r="Q149" s="119"/>
      <c r="R149" s="120"/>
      <c r="S149" s="195">
        <v>0</v>
      </c>
      <c r="T149" s="196"/>
      <c r="U149" s="196"/>
      <c r="V149" s="196"/>
      <c r="W149" s="197"/>
      <c r="X149" s="195">
        <v>0</v>
      </c>
      <c r="Y149" s="196"/>
      <c r="Z149" s="196"/>
      <c r="AA149" s="196"/>
      <c r="AB149" s="197"/>
    </row>
    <row r="150" spans="1:28" x14ac:dyDescent="0.25">
      <c r="A150" s="53" t="s">
        <v>405</v>
      </c>
      <c r="B150" s="58" t="s">
        <v>406</v>
      </c>
      <c r="C150" s="35" t="s">
        <v>407</v>
      </c>
      <c r="D150" s="118">
        <v>0</v>
      </c>
      <c r="E150" s="119"/>
      <c r="F150" s="119"/>
      <c r="G150" s="119"/>
      <c r="H150" s="120"/>
      <c r="I150" s="118">
        <v>0</v>
      </c>
      <c r="J150" s="119"/>
      <c r="K150" s="119"/>
      <c r="L150" s="119"/>
      <c r="M150" s="120"/>
      <c r="N150" s="118">
        <v>0</v>
      </c>
      <c r="O150" s="119"/>
      <c r="P150" s="119"/>
      <c r="Q150" s="119"/>
      <c r="R150" s="120"/>
      <c r="S150" s="195">
        <v>0</v>
      </c>
      <c r="T150" s="196"/>
      <c r="U150" s="196"/>
      <c r="V150" s="196"/>
      <c r="W150" s="197"/>
      <c r="X150" s="195">
        <v>0</v>
      </c>
      <c r="Y150" s="196"/>
      <c r="Z150" s="196"/>
      <c r="AA150" s="196"/>
      <c r="AB150" s="197"/>
    </row>
    <row r="151" spans="1:28" x14ac:dyDescent="0.25">
      <c r="A151" s="53" t="s">
        <v>408</v>
      </c>
      <c r="B151" s="58" t="s">
        <v>409</v>
      </c>
      <c r="C151" s="2" t="s">
        <v>410</v>
      </c>
      <c r="D151" s="118">
        <f>D145*42</f>
        <v>378</v>
      </c>
      <c r="E151" s="119"/>
      <c r="F151" s="119"/>
      <c r="G151" s="119"/>
      <c r="H151" s="120"/>
      <c r="I151" s="118">
        <f>I145*42</f>
        <v>378</v>
      </c>
      <c r="J151" s="119"/>
      <c r="K151" s="119"/>
      <c r="L151" s="119"/>
      <c r="M151" s="120"/>
      <c r="N151" s="118">
        <v>350</v>
      </c>
      <c r="O151" s="119"/>
      <c r="P151" s="119"/>
      <c r="Q151" s="119"/>
      <c r="R151" s="120"/>
      <c r="S151" s="195">
        <v>350</v>
      </c>
      <c r="T151" s="196"/>
      <c r="U151" s="196"/>
      <c r="V151" s="196"/>
      <c r="W151" s="197"/>
      <c r="X151" s="195">
        <v>350</v>
      </c>
      <c r="Y151" s="196"/>
      <c r="Z151" s="196"/>
      <c r="AA151" s="196"/>
      <c r="AB151" s="197"/>
    </row>
    <row r="152" spans="1:28" x14ac:dyDescent="0.25">
      <c r="A152" s="53" t="s">
        <v>411</v>
      </c>
      <c r="B152" s="58" t="s">
        <v>412</v>
      </c>
      <c r="C152" s="40" t="s">
        <v>413</v>
      </c>
      <c r="D152" s="109">
        <v>3</v>
      </c>
      <c r="E152" s="110"/>
      <c r="F152" s="110"/>
      <c r="G152" s="110"/>
      <c r="H152" s="111"/>
      <c r="I152" s="109">
        <v>3</v>
      </c>
      <c r="J152" s="110"/>
      <c r="K152" s="110"/>
      <c r="L152" s="110"/>
      <c r="M152" s="111"/>
      <c r="N152" s="109">
        <v>3</v>
      </c>
      <c r="O152" s="110"/>
      <c r="P152" s="110"/>
      <c r="Q152" s="110"/>
      <c r="R152" s="111"/>
      <c r="S152" s="198">
        <v>2</v>
      </c>
      <c r="T152" s="199"/>
      <c r="U152" s="199"/>
      <c r="V152" s="199"/>
      <c r="W152" s="200"/>
      <c r="X152" s="198">
        <v>3</v>
      </c>
      <c r="Y152" s="199"/>
      <c r="Z152" s="199"/>
      <c r="AA152" s="199"/>
      <c r="AB152" s="200"/>
    </row>
    <row r="153" spans="1:28" x14ac:dyDescent="0.25">
      <c r="A153" s="53" t="s">
        <v>414</v>
      </c>
      <c r="B153" s="58" t="s">
        <v>415</v>
      </c>
      <c r="C153" s="41" t="s">
        <v>416</v>
      </c>
      <c r="D153" s="109">
        <v>0</v>
      </c>
      <c r="E153" s="110"/>
      <c r="F153" s="110"/>
      <c r="G153" s="110"/>
      <c r="H153" s="111"/>
      <c r="I153" s="109">
        <v>0</v>
      </c>
      <c r="J153" s="110"/>
      <c r="K153" s="110"/>
      <c r="L153" s="110"/>
      <c r="M153" s="111"/>
      <c r="N153" s="109">
        <v>0</v>
      </c>
      <c r="O153" s="110"/>
      <c r="P153" s="110"/>
      <c r="Q153" s="110"/>
      <c r="R153" s="111"/>
      <c r="S153" s="198">
        <v>0</v>
      </c>
      <c r="T153" s="199"/>
      <c r="U153" s="199"/>
      <c r="V153" s="199"/>
      <c r="W153" s="200"/>
      <c r="X153" s="198">
        <v>0</v>
      </c>
      <c r="Y153" s="199"/>
      <c r="Z153" s="199"/>
      <c r="AA153" s="199"/>
      <c r="AB153" s="200"/>
    </row>
    <row r="154" spans="1:28" ht="26.25" x14ac:dyDescent="0.25">
      <c r="A154" s="38"/>
      <c r="B154" s="39" t="s">
        <v>417</v>
      </c>
      <c r="C154" s="161" t="s">
        <v>418</v>
      </c>
      <c r="D154" s="162"/>
      <c r="E154" s="162"/>
      <c r="F154" s="162"/>
      <c r="G154" s="162"/>
      <c r="H154" s="162"/>
      <c r="I154" s="66"/>
      <c r="J154" s="66"/>
      <c r="K154" s="66"/>
      <c r="L154" s="66"/>
      <c r="M154" s="66"/>
      <c r="N154" s="66"/>
      <c r="O154" s="66"/>
      <c r="P154" s="66"/>
      <c r="Q154" s="66"/>
      <c r="R154" s="66"/>
      <c r="S154" s="78"/>
      <c r="T154" s="78"/>
      <c r="U154" s="78"/>
      <c r="V154" s="78"/>
      <c r="W154" s="78"/>
      <c r="X154" s="78"/>
      <c r="Y154" s="78"/>
      <c r="Z154" s="78"/>
      <c r="AA154" s="78"/>
      <c r="AB154" s="78"/>
    </row>
    <row r="155" spans="1:28" x14ac:dyDescent="0.25">
      <c r="A155" s="53" t="s">
        <v>419</v>
      </c>
      <c r="B155" s="60" t="s">
        <v>420</v>
      </c>
      <c r="C155" s="3" t="s">
        <v>421</v>
      </c>
      <c r="D155" s="103">
        <v>0</v>
      </c>
      <c r="E155" s="104"/>
      <c r="F155" s="104"/>
      <c r="G155" s="104"/>
      <c r="H155" s="105"/>
      <c r="I155" s="103">
        <v>0</v>
      </c>
      <c r="J155" s="104"/>
      <c r="K155" s="104"/>
      <c r="L155" s="104"/>
      <c r="M155" s="105"/>
      <c r="N155" s="103">
        <v>0</v>
      </c>
      <c r="O155" s="104"/>
      <c r="P155" s="104"/>
      <c r="Q155" s="104"/>
      <c r="R155" s="105"/>
      <c r="S155" s="198">
        <v>0</v>
      </c>
      <c r="T155" s="199"/>
      <c r="U155" s="199"/>
      <c r="V155" s="199"/>
      <c r="W155" s="200"/>
      <c r="X155" s="198">
        <v>1</v>
      </c>
      <c r="Y155" s="199"/>
      <c r="Z155" s="199"/>
      <c r="AA155" s="199"/>
      <c r="AB155" s="200"/>
    </row>
    <row r="156" spans="1:28" x14ac:dyDescent="0.25">
      <c r="A156" s="53" t="s">
        <v>422</v>
      </c>
      <c r="B156" s="58" t="s">
        <v>423</v>
      </c>
      <c r="C156" s="35" t="s">
        <v>424</v>
      </c>
      <c r="D156" s="103">
        <v>0</v>
      </c>
      <c r="E156" s="104"/>
      <c r="F156" s="104"/>
      <c r="G156" s="104"/>
      <c r="H156" s="105"/>
      <c r="I156" s="103">
        <v>0</v>
      </c>
      <c r="J156" s="104"/>
      <c r="K156" s="104"/>
      <c r="L156" s="104"/>
      <c r="M156" s="105"/>
      <c r="N156" s="103">
        <v>0</v>
      </c>
      <c r="O156" s="104"/>
      <c r="P156" s="104"/>
      <c r="Q156" s="104"/>
      <c r="R156" s="105"/>
      <c r="S156" s="198">
        <v>0</v>
      </c>
      <c r="T156" s="199"/>
      <c r="U156" s="199"/>
      <c r="V156" s="199"/>
      <c r="W156" s="200"/>
      <c r="X156" s="198">
        <v>0</v>
      </c>
      <c r="Y156" s="199"/>
      <c r="Z156" s="199"/>
      <c r="AA156" s="199"/>
      <c r="AB156" s="200"/>
    </row>
    <row r="157" spans="1:28" x14ac:dyDescent="0.25">
      <c r="A157" s="53" t="s">
        <v>425</v>
      </c>
      <c r="B157" s="58" t="s">
        <v>426</v>
      </c>
      <c r="C157" s="2" t="s">
        <v>427</v>
      </c>
      <c r="D157" s="103">
        <v>0</v>
      </c>
      <c r="E157" s="104"/>
      <c r="F157" s="104"/>
      <c r="G157" s="104"/>
      <c r="H157" s="105"/>
      <c r="I157" s="103">
        <v>0</v>
      </c>
      <c r="J157" s="104"/>
      <c r="K157" s="104"/>
      <c r="L157" s="104"/>
      <c r="M157" s="105"/>
      <c r="N157" s="103">
        <v>0</v>
      </c>
      <c r="O157" s="104"/>
      <c r="P157" s="104"/>
      <c r="Q157" s="104"/>
      <c r="R157" s="105"/>
      <c r="S157" s="198">
        <v>0</v>
      </c>
      <c r="T157" s="199"/>
      <c r="U157" s="199"/>
      <c r="V157" s="199"/>
      <c r="W157" s="200"/>
      <c r="X157" s="198">
        <v>0</v>
      </c>
      <c r="Y157" s="199"/>
      <c r="Z157" s="199"/>
      <c r="AA157" s="199"/>
      <c r="AB157" s="200"/>
    </row>
    <row r="158" spans="1:28" x14ac:dyDescent="0.25">
      <c r="A158" s="53" t="s">
        <v>428</v>
      </c>
      <c r="B158" s="58" t="s">
        <v>429</v>
      </c>
      <c r="C158" s="35" t="s">
        <v>430</v>
      </c>
      <c r="D158" s="103">
        <v>0</v>
      </c>
      <c r="E158" s="104"/>
      <c r="F158" s="104"/>
      <c r="G158" s="104"/>
      <c r="H158" s="105"/>
      <c r="I158" s="103">
        <v>0</v>
      </c>
      <c r="J158" s="104"/>
      <c r="K158" s="104"/>
      <c r="L158" s="104"/>
      <c r="M158" s="105"/>
      <c r="N158" s="103">
        <v>0</v>
      </c>
      <c r="O158" s="104"/>
      <c r="P158" s="104"/>
      <c r="Q158" s="104"/>
      <c r="R158" s="105"/>
      <c r="S158" s="198">
        <v>0</v>
      </c>
      <c r="T158" s="199"/>
      <c r="U158" s="199"/>
      <c r="V158" s="199"/>
      <c r="W158" s="200"/>
      <c r="X158" s="198">
        <v>0</v>
      </c>
      <c r="Y158" s="199"/>
      <c r="Z158" s="199"/>
      <c r="AA158" s="199"/>
      <c r="AB158" s="200"/>
    </row>
    <row r="159" spans="1:28" x14ac:dyDescent="0.25">
      <c r="A159" s="53" t="s">
        <v>431</v>
      </c>
      <c r="B159" s="60" t="s">
        <v>432</v>
      </c>
      <c r="C159" s="3" t="s">
        <v>433</v>
      </c>
      <c r="D159" s="103">
        <v>0</v>
      </c>
      <c r="E159" s="104"/>
      <c r="F159" s="104"/>
      <c r="G159" s="104"/>
      <c r="H159" s="105"/>
      <c r="I159" s="103">
        <v>0</v>
      </c>
      <c r="J159" s="104"/>
      <c r="K159" s="104"/>
      <c r="L159" s="104"/>
      <c r="M159" s="105"/>
      <c r="N159" s="103">
        <v>0</v>
      </c>
      <c r="O159" s="104"/>
      <c r="P159" s="104"/>
      <c r="Q159" s="104"/>
      <c r="R159" s="105"/>
      <c r="S159" s="198">
        <v>0</v>
      </c>
      <c r="T159" s="199"/>
      <c r="U159" s="199"/>
      <c r="V159" s="199"/>
      <c r="W159" s="200"/>
      <c r="X159" s="198">
        <v>1</v>
      </c>
      <c r="Y159" s="199"/>
      <c r="Z159" s="199"/>
      <c r="AA159" s="199"/>
      <c r="AB159" s="200"/>
    </row>
    <row r="160" spans="1:28" x14ac:dyDescent="0.25">
      <c r="A160" s="53" t="s">
        <v>434</v>
      </c>
      <c r="B160" s="58" t="s">
        <v>435</v>
      </c>
      <c r="C160" s="35" t="s">
        <v>436</v>
      </c>
      <c r="D160" s="103">
        <v>0</v>
      </c>
      <c r="E160" s="104"/>
      <c r="F160" s="104"/>
      <c r="G160" s="104"/>
      <c r="H160" s="105"/>
      <c r="I160" s="103">
        <v>0</v>
      </c>
      <c r="J160" s="104"/>
      <c r="K160" s="104"/>
      <c r="L160" s="104"/>
      <c r="M160" s="105"/>
      <c r="N160" s="103">
        <v>0</v>
      </c>
      <c r="O160" s="104"/>
      <c r="P160" s="104"/>
      <c r="Q160" s="104"/>
      <c r="R160" s="105"/>
      <c r="S160" s="198">
        <v>0</v>
      </c>
      <c r="T160" s="199"/>
      <c r="U160" s="199"/>
      <c r="V160" s="199"/>
      <c r="W160" s="200"/>
      <c r="X160" s="198">
        <v>0</v>
      </c>
      <c r="Y160" s="199"/>
      <c r="Z160" s="199"/>
      <c r="AA160" s="199"/>
      <c r="AB160" s="200"/>
    </row>
    <row r="161" spans="1:28" x14ac:dyDescent="0.25">
      <c r="A161" s="53" t="s">
        <v>437</v>
      </c>
      <c r="B161" s="58" t="s">
        <v>438</v>
      </c>
      <c r="C161" s="2" t="s">
        <v>439</v>
      </c>
      <c r="D161" s="103">
        <v>0</v>
      </c>
      <c r="E161" s="104"/>
      <c r="F161" s="104"/>
      <c r="G161" s="104"/>
      <c r="H161" s="105"/>
      <c r="I161" s="103">
        <v>0</v>
      </c>
      <c r="J161" s="104"/>
      <c r="K161" s="104"/>
      <c r="L161" s="104"/>
      <c r="M161" s="105"/>
      <c r="N161" s="103">
        <v>0</v>
      </c>
      <c r="O161" s="104"/>
      <c r="P161" s="104"/>
      <c r="Q161" s="104"/>
      <c r="R161" s="105"/>
      <c r="S161" s="198">
        <v>0</v>
      </c>
      <c r="T161" s="199"/>
      <c r="U161" s="199"/>
      <c r="V161" s="199"/>
      <c r="W161" s="200"/>
      <c r="X161" s="198">
        <v>0</v>
      </c>
      <c r="Y161" s="199"/>
      <c r="Z161" s="199"/>
      <c r="AA161" s="199"/>
      <c r="AB161" s="200"/>
    </row>
    <row r="162" spans="1:28" x14ac:dyDescent="0.25">
      <c r="A162" s="53" t="s">
        <v>440</v>
      </c>
      <c r="B162" s="58" t="s">
        <v>441</v>
      </c>
      <c r="C162" s="35" t="s">
        <v>436</v>
      </c>
      <c r="D162" s="103">
        <v>0</v>
      </c>
      <c r="E162" s="104"/>
      <c r="F162" s="104"/>
      <c r="G162" s="104"/>
      <c r="H162" s="105"/>
      <c r="I162" s="103">
        <v>0</v>
      </c>
      <c r="J162" s="104"/>
      <c r="K162" s="104"/>
      <c r="L162" s="104"/>
      <c r="M162" s="105"/>
      <c r="N162" s="103">
        <v>0</v>
      </c>
      <c r="O162" s="104"/>
      <c r="P162" s="104"/>
      <c r="Q162" s="104"/>
      <c r="R162" s="105"/>
      <c r="S162" s="198">
        <v>0</v>
      </c>
      <c r="T162" s="199"/>
      <c r="U162" s="199"/>
      <c r="V162" s="199"/>
      <c r="W162" s="200"/>
      <c r="X162" s="198">
        <v>0</v>
      </c>
      <c r="Y162" s="199"/>
      <c r="Z162" s="199"/>
      <c r="AA162" s="199"/>
      <c r="AB162" s="200"/>
    </row>
    <row r="163" spans="1:28" ht="26.25" x14ac:dyDescent="0.25">
      <c r="A163" s="38"/>
      <c r="B163" s="39" t="s">
        <v>442</v>
      </c>
      <c r="C163" s="161" t="s">
        <v>443</v>
      </c>
      <c r="D163" s="162"/>
      <c r="E163" s="162"/>
      <c r="F163" s="162"/>
      <c r="G163" s="162"/>
      <c r="H163" s="162"/>
      <c r="I163" s="66"/>
      <c r="J163" s="66"/>
      <c r="K163" s="66"/>
      <c r="L163" s="66"/>
      <c r="M163" s="66"/>
      <c r="N163" s="66"/>
      <c r="O163" s="66"/>
      <c r="P163" s="66"/>
      <c r="Q163" s="66"/>
      <c r="R163" s="66"/>
      <c r="S163" s="78"/>
      <c r="T163" s="78"/>
      <c r="U163" s="78"/>
      <c r="V163" s="78"/>
      <c r="W163" s="93"/>
      <c r="X163" s="78"/>
      <c r="Y163" s="78"/>
      <c r="Z163" s="78"/>
      <c r="AA163" s="78"/>
      <c r="AB163" s="93"/>
    </row>
    <row r="164" spans="1:28" x14ac:dyDescent="0.25">
      <c r="A164" s="53" t="s">
        <v>444</v>
      </c>
      <c r="B164" s="58" t="s">
        <v>445</v>
      </c>
      <c r="C164" s="2" t="s">
        <v>446</v>
      </c>
      <c r="D164" s="103">
        <v>0</v>
      </c>
      <c r="E164" s="104"/>
      <c r="F164" s="104"/>
      <c r="G164" s="104"/>
      <c r="H164" s="104"/>
      <c r="I164" s="103">
        <v>0</v>
      </c>
      <c r="J164" s="104"/>
      <c r="K164" s="104"/>
      <c r="L164" s="104"/>
      <c r="M164" s="104"/>
      <c r="N164" s="103">
        <v>0</v>
      </c>
      <c r="O164" s="104"/>
      <c r="P164" s="104"/>
      <c r="Q164" s="104"/>
      <c r="R164" s="104"/>
      <c r="S164" s="198">
        <v>0</v>
      </c>
      <c r="T164" s="199"/>
      <c r="U164" s="199"/>
      <c r="V164" s="199"/>
      <c r="W164" s="200"/>
      <c r="X164" s="198">
        <v>0</v>
      </c>
      <c r="Y164" s="199"/>
      <c r="Z164" s="199"/>
      <c r="AA164" s="199"/>
      <c r="AB164" s="200"/>
    </row>
    <row r="165" spans="1:28" x14ac:dyDescent="0.25">
      <c r="A165" s="53" t="s">
        <v>447</v>
      </c>
      <c r="B165" s="58" t="s">
        <v>448</v>
      </c>
      <c r="C165" s="2" t="s">
        <v>449</v>
      </c>
      <c r="D165" s="103">
        <v>0</v>
      </c>
      <c r="E165" s="104"/>
      <c r="F165" s="104"/>
      <c r="G165" s="104"/>
      <c r="H165" s="104"/>
      <c r="I165" s="103">
        <v>0</v>
      </c>
      <c r="J165" s="104"/>
      <c r="K165" s="104"/>
      <c r="L165" s="104"/>
      <c r="M165" s="104"/>
      <c r="N165" s="103">
        <v>1</v>
      </c>
      <c r="O165" s="104"/>
      <c r="P165" s="104"/>
      <c r="Q165" s="104"/>
      <c r="R165" s="104"/>
      <c r="S165" s="198">
        <v>0</v>
      </c>
      <c r="T165" s="199"/>
      <c r="U165" s="199"/>
      <c r="V165" s="199"/>
      <c r="W165" s="200"/>
      <c r="X165" s="198">
        <v>0</v>
      </c>
      <c r="Y165" s="199"/>
      <c r="Z165" s="199"/>
      <c r="AA165" s="199"/>
      <c r="AB165" s="200"/>
    </row>
    <row r="166" spans="1:28" x14ac:dyDescent="0.25">
      <c r="A166" s="53" t="s">
        <v>450</v>
      </c>
      <c r="B166" s="58" t="s">
        <v>451</v>
      </c>
      <c r="C166" s="2" t="s">
        <v>452</v>
      </c>
      <c r="D166" s="103">
        <v>0</v>
      </c>
      <c r="E166" s="104"/>
      <c r="F166" s="104"/>
      <c r="G166" s="104"/>
      <c r="H166" s="104"/>
      <c r="I166" s="103">
        <v>0</v>
      </c>
      <c r="J166" s="104"/>
      <c r="K166" s="104"/>
      <c r="L166" s="104"/>
      <c r="M166" s="104"/>
      <c r="N166" s="103">
        <v>0</v>
      </c>
      <c r="O166" s="104"/>
      <c r="P166" s="104"/>
      <c r="Q166" s="104"/>
      <c r="R166" s="104"/>
      <c r="S166" s="198">
        <v>0</v>
      </c>
      <c r="T166" s="199"/>
      <c r="U166" s="199"/>
      <c r="V166" s="199"/>
      <c r="W166" s="200"/>
      <c r="X166" s="198">
        <v>0</v>
      </c>
      <c r="Y166" s="199"/>
      <c r="Z166" s="199"/>
      <c r="AA166" s="199"/>
      <c r="AB166" s="200"/>
    </row>
    <row r="167" spans="1:28" x14ac:dyDescent="0.25">
      <c r="A167" s="53" t="s">
        <v>453</v>
      </c>
      <c r="B167" s="58" t="s">
        <v>454</v>
      </c>
      <c r="C167" s="2" t="s">
        <v>455</v>
      </c>
      <c r="D167" s="103">
        <v>0</v>
      </c>
      <c r="E167" s="104"/>
      <c r="F167" s="104"/>
      <c r="G167" s="104"/>
      <c r="H167" s="104"/>
      <c r="I167" s="103">
        <v>0</v>
      </c>
      <c r="J167" s="104"/>
      <c r="K167" s="104"/>
      <c r="L167" s="104"/>
      <c r="M167" s="104"/>
      <c r="N167" s="103">
        <v>0</v>
      </c>
      <c r="O167" s="104"/>
      <c r="P167" s="104"/>
      <c r="Q167" s="104"/>
      <c r="R167" s="104"/>
      <c r="S167" s="198">
        <v>0</v>
      </c>
      <c r="T167" s="199"/>
      <c r="U167" s="199"/>
      <c r="V167" s="199"/>
      <c r="W167" s="200"/>
      <c r="X167" s="198">
        <v>0</v>
      </c>
      <c r="Y167" s="199"/>
      <c r="Z167" s="199"/>
      <c r="AA167" s="199"/>
      <c r="AB167" s="200"/>
    </row>
    <row r="168" spans="1:28" x14ac:dyDescent="0.25">
      <c r="A168" s="53" t="s">
        <v>456</v>
      </c>
      <c r="B168" s="58" t="s">
        <v>457</v>
      </c>
      <c r="C168" s="2" t="s">
        <v>458</v>
      </c>
      <c r="D168" s="103">
        <v>0</v>
      </c>
      <c r="E168" s="104"/>
      <c r="F168" s="104"/>
      <c r="G168" s="104"/>
      <c r="H168" s="104"/>
      <c r="I168" s="103">
        <v>0</v>
      </c>
      <c r="J168" s="104"/>
      <c r="K168" s="104"/>
      <c r="L168" s="104"/>
      <c r="M168" s="104"/>
      <c r="N168" s="103">
        <v>0</v>
      </c>
      <c r="O168" s="104"/>
      <c r="P168" s="104"/>
      <c r="Q168" s="104"/>
      <c r="R168" s="104"/>
      <c r="S168" s="198">
        <v>0</v>
      </c>
      <c r="T168" s="199"/>
      <c r="U168" s="199"/>
      <c r="V168" s="199"/>
      <c r="W168" s="200"/>
      <c r="X168" s="198">
        <v>0</v>
      </c>
      <c r="Y168" s="199"/>
      <c r="Z168" s="199"/>
      <c r="AA168" s="199"/>
      <c r="AB168" s="200"/>
    </row>
    <row r="169" spans="1:28" x14ac:dyDescent="0.25">
      <c r="A169" s="53" t="s">
        <v>459</v>
      </c>
      <c r="B169" s="58" t="s">
        <v>460</v>
      </c>
      <c r="C169" s="2" t="s">
        <v>461</v>
      </c>
      <c r="D169" s="103">
        <v>0</v>
      </c>
      <c r="E169" s="104"/>
      <c r="F169" s="104"/>
      <c r="G169" s="104"/>
      <c r="H169" s="104"/>
      <c r="I169" s="103">
        <v>0</v>
      </c>
      <c r="J169" s="104"/>
      <c r="K169" s="104"/>
      <c r="L169" s="104"/>
      <c r="M169" s="104"/>
      <c r="N169" s="103">
        <v>0</v>
      </c>
      <c r="O169" s="104"/>
      <c r="P169" s="104"/>
      <c r="Q169" s="104"/>
      <c r="R169" s="104"/>
      <c r="S169" s="198">
        <v>0</v>
      </c>
      <c r="T169" s="199"/>
      <c r="U169" s="199"/>
      <c r="V169" s="199"/>
      <c r="W169" s="200"/>
      <c r="X169" s="198">
        <v>0</v>
      </c>
      <c r="Y169" s="199"/>
      <c r="Z169" s="199"/>
      <c r="AA169" s="199"/>
      <c r="AB169" s="200"/>
    </row>
    <row r="170" spans="1:28" x14ac:dyDescent="0.25">
      <c r="A170" s="53" t="s">
        <v>462</v>
      </c>
      <c r="B170" s="58" t="s">
        <v>463</v>
      </c>
      <c r="C170" s="2" t="s">
        <v>464</v>
      </c>
      <c r="D170" s="103">
        <v>0</v>
      </c>
      <c r="E170" s="104"/>
      <c r="F170" s="104"/>
      <c r="G170" s="104"/>
      <c r="H170" s="104"/>
      <c r="I170" s="103">
        <v>0</v>
      </c>
      <c r="J170" s="104"/>
      <c r="K170" s="104"/>
      <c r="L170" s="104"/>
      <c r="M170" s="104"/>
      <c r="N170" s="103">
        <v>0</v>
      </c>
      <c r="O170" s="104"/>
      <c r="P170" s="104"/>
      <c r="Q170" s="104"/>
      <c r="R170" s="104"/>
      <c r="S170" s="198">
        <v>0</v>
      </c>
      <c r="T170" s="199"/>
      <c r="U170" s="199"/>
      <c r="V170" s="199"/>
      <c r="W170" s="200"/>
      <c r="X170" s="198">
        <v>0</v>
      </c>
      <c r="Y170" s="199"/>
      <c r="Z170" s="199"/>
      <c r="AA170" s="199"/>
      <c r="AB170" s="200"/>
    </row>
    <row r="171" spans="1:28" x14ac:dyDescent="0.25">
      <c r="A171" s="53" t="s">
        <v>465</v>
      </c>
      <c r="B171" s="60" t="s">
        <v>466</v>
      </c>
      <c r="C171" s="3" t="s">
        <v>467</v>
      </c>
      <c r="D171" s="103">
        <v>0</v>
      </c>
      <c r="E171" s="104"/>
      <c r="F171" s="104"/>
      <c r="G171" s="104"/>
      <c r="H171" s="104"/>
      <c r="I171" s="103">
        <v>0</v>
      </c>
      <c r="J171" s="104"/>
      <c r="K171" s="104"/>
      <c r="L171" s="104"/>
      <c r="M171" s="104"/>
      <c r="N171" s="103">
        <v>0</v>
      </c>
      <c r="O171" s="104"/>
      <c r="P171" s="104"/>
      <c r="Q171" s="104"/>
      <c r="R171" s="104"/>
      <c r="S171" s="198">
        <v>0</v>
      </c>
      <c r="T171" s="199"/>
      <c r="U171" s="199"/>
      <c r="V171" s="199"/>
      <c r="W171" s="200"/>
      <c r="X171" s="198">
        <v>0</v>
      </c>
      <c r="Y171" s="199"/>
      <c r="Z171" s="199"/>
      <c r="AA171" s="199"/>
      <c r="AB171" s="200"/>
    </row>
    <row r="172" spans="1:28" x14ac:dyDescent="0.25">
      <c r="A172" s="53" t="s">
        <v>468</v>
      </c>
      <c r="B172" s="60" t="s">
        <v>469</v>
      </c>
      <c r="C172" s="3" t="s">
        <v>470</v>
      </c>
      <c r="D172" s="103">
        <v>0</v>
      </c>
      <c r="E172" s="104"/>
      <c r="F172" s="104"/>
      <c r="G172" s="104"/>
      <c r="H172" s="105"/>
      <c r="I172" s="103">
        <v>0</v>
      </c>
      <c r="J172" s="104"/>
      <c r="K172" s="104"/>
      <c r="L172" s="104"/>
      <c r="M172" s="105"/>
      <c r="N172" s="103">
        <v>0</v>
      </c>
      <c r="O172" s="104"/>
      <c r="P172" s="104"/>
      <c r="Q172" s="104"/>
      <c r="R172" s="105"/>
      <c r="S172" s="198">
        <v>0</v>
      </c>
      <c r="T172" s="199"/>
      <c r="U172" s="199"/>
      <c r="V172" s="199"/>
      <c r="W172" s="200"/>
      <c r="X172" s="198">
        <v>0</v>
      </c>
      <c r="Y172" s="199"/>
      <c r="Z172" s="199"/>
      <c r="AA172" s="199"/>
      <c r="AB172" s="200"/>
    </row>
    <row r="173" spans="1:28" x14ac:dyDescent="0.25">
      <c r="A173" s="53" t="s">
        <v>471</v>
      </c>
      <c r="B173" s="58" t="s">
        <v>472</v>
      </c>
      <c r="C173" s="2" t="s">
        <v>473</v>
      </c>
      <c r="D173" s="103">
        <v>0</v>
      </c>
      <c r="E173" s="104"/>
      <c r="F173" s="104"/>
      <c r="G173" s="104"/>
      <c r="H173" s="105"/>
      <c r="I173" s="103">
        <v>0</v>
      </c>
      <c r="J173" s="104"/>
      <c r="K173" s="104"/>
      <c r="L173" s="104"/>
      <c r="M173" s="105"/>
      <c r="N173" s="103">
        <v>0</v>
      </c>
      <c r="O173" s="104"/>
      <c r="P173" s="104"/>
      <c r="Q173" s="104"/>
      <c r="R173" s="105"/>
      <c r="S173" s="198">
        <v>0</v>
      </c>
      <c r="T173" s="199"/>
      <c r="U173" s="199"/>
      <c r="V173" s="199"/>
      <c r="W173" s="200"/>
      <c r="X173" s="198">
        <v>0</v>
      </c>
      <c r="Y173" s="199"/>
      <c r="Z173" s="199"/>
      <c r="AA173" s="199"/>
      <c r="AB173" s="200"/>
    </row>
    <row r="174" spans="1:28" x14ac:dyDescent="0.25">
      <c r="A174" s="53" t="s">
        <v>474</v>
      </c>
      <c r="B174" s="58" t="s">
        <v>475</v>
      </c>
      <c r="C174" s="36" t="s">
        <v>476</v>
      </c>
      <c r="D174" s="103">
        <v>0</v>
      </c>
      <c r="E174" s="104"/>
      <c r="F174" s="104"/>
      <c r="G174" s="104"/>
      <c r="H174" s="105"/>
      <c r="I174" s="103">
        <v>0</v>
      </c>
      <c r="J174" s="104"/>
      <c r="K174" s="104"/>
      <c r="L174" s="104"/>
      <c r="M174" s="105"/>
      <c r="N174" s="103">
        <v>0</v>
      </c>
      <c r="O174" s="104"/>
      <c r="P174" s="104"/>
      <c r="Q174" s="104"/>
      <c r="R174" s="105"/>
      <c r="S174" s="198">
        <v>0</v>
      </c>
      <c r="T174" s="199"/>
      <c r="U174" s="199"/>
      <c r="V174" s="199"/>
      <c r="W174" s="200"/>
      <c r="X174" s="198">
        <v>0</v>
      </c>
      <c r="Y174" s="199"/>
      <c r="Z174" s="199"/>
      <c r="AA174" s="199"/>
      <c r="AB174" s="200"/>
    </row>
    <row r="175" spans="1:28" ht="30" customHeight="1" x14ac:dyDescent="0.25">
      <c r="A175" s="53" t="s">
        <v>477</v>
      </c>
      <c r="B175" s="58" t="s">
        <v>478</v>
      </c>
      <c r="C175" s="2" t="s">
        <v>479</v>
      </c>
      <c r="D175" s="106" t="s">
        <v>480</v>
      </c>
      <c r="E175" s="107"/>
      <c r="F175" s="107"/>
      <c r="G175" s="107"/>
      <c r="H175" s="108"/>
      <c r="I175" s="106" t="s">
        <v>480</v>
      </c>
      <c r="J175" s="107"/>
      <c r="K175" s="107"/>
      <c r="L175" s="107"/>
      <c r="M175" s="108"/>
      <c r="N175" s="106" t="s">
        <v>480</v>
      </c>
      <c r="O175" s="107"/>
      <c r="P175" s="107"/>
      <c r="Q175" s="107"/>
      <c r="R175" s="108"/>
      <c r="S175" s="208" t="s">
        <v>480</v>
      </c>
      <c r="T175" s="209"/>
      <c r="U175" s="209"/>
      <c r="V175" s="209"/>
      <c r="W175" s="210"/>
      <c r="X175" s="208" t="s">
        <v>480</v>
      </c>
      <c r="Y175" s="209"/>
      <c r="Z175" s="209"/>
      <c r="AA175" s="209"/>
      <c r="AB175" s="210"/>
    </row>
    <row r="176" spans="1:28" ht="30" customHeight="1" x14ac:dyDescent="0.25">
      <c r="A176" s="53" t="s">
        <v>481</v>
      </c>
      <c r="B176" s="58" t="s">
        <v>482</v>
      </c>
      <c r="C176" s="36" t="s">
        <v>483</v>
      </c>
      <c r="D176" s="106" t="s">
        <v>480</v>
      </c>
      <c r="E176" s="107"/>
      <c r="F176" s="107"/>
      <c r="G176" s="107"/>
      <c r="H176" s="108"/>
      <c r="I176" s="106" t="s">
        <v>480</v>
      </c>
      <c r="J176" s="107"/>
      <c r="K176" s="107"/>
      <c r="L176" s="107"/>
      <c r="M176" s="108"/>
      <c r="N176" s="106" t="s">
        <v>480</v>
      </c>
      <c r="O176" s="107"/>
      <c r="P176" s="107"/>
      <c r="Q176" s="107"/>
      <c r="R176" s="108"/>
      <c r="S176" s="208" t="s">
        <v>480</v>
      </c>
      <c r="T176" s="209"/>
      <c r="U176" s="209"/>
      <c r="V176" s="209"/>
      <c r="W176" s="210"/>
      <c r="X176" s="208" t="s">
        <v>480</v>
      </c>
      <c r="Y176" s="209"/>
      <c r="Z176" s="209"/>
      <c r="AA176" s="209"/>
      <c r="AB176" s="210"/>
    </row>
    <row r="177" spans="1:28" x14ac:dyDescent="0.25">
      <c r="A177" s="53" t="s">
        <v>484</v>
      </c>
      <c r="B177" s="58" t="s">
        <v>485</v>
      </c>
      <c r="C177" s="2" t="s">
        <v>486</v>
      </c>
      <c r="D177" s="103">
        <v>0</v>
      </c>
      <c r="E177" s="104"/>
      <c r="F177" s="104"/>
      <c r="G177" s="104"/>
      <c r="H177" s="105"/>
      <c r="I177" s="103">
        <v>0</v>
      </c>
      <c r="J177" s="104"/>
      <c r="K177" s="104"/>
      <c r="L177" s="104"/>
      <c r="M177" s="105"/>
      <c r="N177" s="103">
        <v>0</v>
      </c>
      <c r="O177" s="104"/>
      <c r="P177" s="104"/>
      <c r="Q177" s="104"/>
      <c r="R177" s="105"/>
      <c r="S177" s="198">
        <v>0</v>
      </c>
      <c r="T177" s="199"/>
      <c r="U177" s="199"/>
      <c r="V177" s="199"/>
      <c r="W177" s="200"/>
      <c r="X177" s="198">
        <v>0</v>
      </c>
      <c r="Y177" s="199"/>
      <c r="Z177" s="199"/>
      <c r="AA177" s="199"/>
      <c r="AB177" s="200"/>
    </row>
    <row r="178" spans="1:28" x14ac:dyDescent="0.25">
      <c r="A178" s="53" t="s">
        <v>487</v>
      </c>
      <c r="B178" s="58" t="s">
        <v>488</v>
      </c>
      <c r="C178" s="2" t="s">
        <v>489</v>
      </c>
      <c r="D178" s="103">
        <v>0</v>
      </c>
      <c r="E178" s="104"/>
      <c r="F178" s="104"/>
      <c r="G178" s="104"/>
      <c r="H178" s="105"/>
      <c r="I178" s="103">
        <v>0</v>
      </c>
      <c r="J178" s="104"/>
      <c r="K178" s="104"/>
      <c r="L178" s="104"/>
      <c r="M178" s="105"/>
      <c r="N178" s="103">
        <v>0</v>
      </c>
      <c r="O178" s="104"/>
      <c r="P178" s="104"/>
      <c r="Q178" s="104"/>
      <c r="R178" s="105"/>
      <c r="S178" s="198">
        <v>0</v>
      </c>
      <c r="T178" s="199"/>
      <c r="U178" s="199"/>
      <c r="V178" s="199"/>
      <c r="W178" s="200"/>
      <c r="X178" s="198">
        <v>0</v>
      </c>
      <c r="Y178" s="199"/>
      <c r="Z178" s="199"/>
      <c r="AA178" s="199"/>
      <c r="AB178" s="200"/>
    </row>
    <row r="179" spans="1:28" x14ac:dyDescent="0.25">
      <c r="A179" s="53" t="s">
        <v>490</v>
      </c>
      <c r="B179" s="58" t="s">
        <v>491</v>
      </c>
      <c r="C179" s="2" t="s">
        <v>492</v>
      </c>
      <c r="D179" s="103">
        <v>0</v>
      </c>
      <c r="E179" s="104"/>
      <c r="F179" s="104"/>
      <c r="G179" s="104"/>
      <c r="H179" s="105"/>
      <c r="I179" s="103">
        <v>0</v>
      </c>
      <c r="J179" s="104"/>
      <c r="K179" s="104"/>
      <c r="L179" s="104"/>
      <c r="M179" s="105"/>
      <c r="N179" s="103">
        <v>0</v>
      </c>
      <c r="O179" s="104"/>
      <c r="P179" s="104"/>
      <c r="Q179" s="104"/>
      <c r="R179" s="105"/>
      <c r="S179" s="198">
        <v>0</v>
      </c>
      <c r="T179" s="199"/>
      <c r="U179" s="199"/>
      <c r="V179" s="199"/>
      <c r="W179" s="200"/>
      <c r="X179" s="198">
        <v>0</v>
      </c>
      <c r="Y179" s="199"/>
      <c r="Z179" s="199"/>
      <c r="AA179" s="199"/>
      <c r="AB179" s="200"/>
    </row>
    <row r="180" spans="1:28" x14ac:dyDescent="0.25">
      <c r="A180" s="53" t="s">
        <v>493</v>
      </c>
      <c r="B180" s="58" t="s">
        <v>494</v>
      </c>
      <c r="C180" s="2" t="s">
        <v>495</v>
      </c>
      <c r="D180" s="103">
        <v>0</v>
      </c>
      <c r="E180" s="104"/>
      <c r="F180" s="104"/>
      <c r="G180" s="104"/>
      <c r="H180" s="105"/>
      <c r="I180" s="103">
        <v>0</v>
      </c>
      <c r="J180" s="104"/>
      <c r="K180" s="104"/>
      <c r="L180" s="104"/>
      <c r="M180" s="105"/>
      <c r="N180" s="103">
        <v>0</v>
      </c>
      <c r="O180" s="104"/>
      <c r="P180" s="104"/>
      <c r="Q180" s="104"/>
      <c r="R180" s="105"/>
      <c r="S180" s="198">
        <v>0</v>
      </c>
      <c r="T180" s="199"/>
      <c r="U180" s="199"/>
      <c r="V180" s="199"/>
      <c r="W180" s="200"/>
      <c r="X180" s="198">
        <v>0</v>
      </c>
      <c r="Y180" s="199"/>
      <c r="Z180" s="199"/>
      <c r="AA180" s="199"/>
      <c r="AB180" s="200"/>
    </row>
    <row r="181" spans="1:28" x14ac:dyDescent="0.25">
      <c r="A181" s="53" t="s">
        <v>496</v>
      </c>
      <c r="B181" s="58" t="s">
        <v>497</v>
      </c>
      <c r="C181" s="2" t="s">
        <v>498</v>
      </c>
      <c r="D181" s="103">
        <v>0</v>
      </c>
      <c r="E181" s="104"/>
      <c r="F181" s="104"/>
      <c r="G181" s="104"/>
      <c r="H181" s="105"/>
      <c r="I181" s="103">
        <v>0</v>
      </c>
      <c r="J181" s="104"/>
      <c r="K181" s="104"/>
      <c r="L181" s="104"/>
      <c r="M181" s="105"/>
      <c r="N181" s="103">
        <v>0</v>
      </c>
      <c r="O181" s="104"/>
      <c r="P181" s="104"/>
      <c r="Q181" s="104"/>
      <c r="R181" s="105"/>
      <c r="S181" s="198">
        <v>0</v>
      </c>
      <c r="T181" s="199"/>
      <c r="U181" s="199"/>
      <c r="V181" s="199"/>
      <c r="W181" s="200"/>
      <c r="X181" s="198">
        <v>0</v>
      </c>
      <c r="Y181" s="199"/>
      <c r="Z181" s="199"/>
      <c r="AA181" s="199"/>
      <c r="AB181" s="200"/>
    </row>
    <row r="182" spans="1:28" x14ac:dyDescent="0.25">
      <c r="A182" s="53" t="s">
        <v>499</v>
      </c>
      <c r="B182" s="58" t="s">
        <v>500</v>
      </c>
      <c r="C182" s="2" t="s">
        <v>501</v>
      </c>
      <c r="D182" s="103">
        <v>0</v>
      </c>
      <c r="E182" s="104"/>
      <c r="F182" s="104"/>
      <c r="G182" s="104"/>
      <c r="H182" s="105"/>
      <c r="I182" s="103">
        <v>0</v>
      </c>
      <c r="J182" s="104"/>
      <c r="K182" s="104"/>
      <c r="L182" s="104"/>
      <c r="M182" s="105"/>
      <c r="N182" s="103">
        <v>0</v>
      </c>
      <c r="O182" s="104"/>
      <c r="P182" s="104"/>
      <c r="Q182" s="104"/>
      <c r="R182" s="105"/>
      <c r="S182" s="198">
        <v>0</v>
      </c>
      <c r="T182" s="199"/>
      <c r="U182" s="199"/>
      <c r="V182" s="199"/>
      <c r="W182" s="200"/>
      <c r="X182" s="198">
        <v>0</v>
      </c>
      <c r="Y182" s="199"/>
      <c r="Z182" s="199"/>
      <c r="AA182" s="199"/>
      <c r="AB182" s="200"/>
    </row>
    <row r="183" spans="1:28" x14ac:dyDescent="0.25">
      <c r="A183" s="53" t="s">
        <v>502</v>
      </c>
      <c r="B183" s="58" t="s">
        <v>503</v>
      </c>
      <c r="C183" s="2" t="s">
        <v>504</v>
      </c>
      <c r="D183" s="103">
        <v>1</v>
      </c>
      <c r="E183" s="104"/>
      <c r="F183" s="104"/>
      <c r="G183" s="104"/>
      <c r="H183" s="105"/>
      <c r="I183" s="103">
        <v>0</v>
      </c>
      <c r="J183" s="104"/>
      <c r="K183" s="104"/>
      <c r="L183" s="104"/>
      <c r="M183" s="105"/>
      <c r="N183" s="103">
        <v>0</v>
      </c>
      <c r="O183" s="104"/>
      <c r="P183" s="104"/>
      <c r="Q183" s="104"/>
      <c r="R183" s="105"/>
      <c r="S183" s="198">
        <v>0</v>
      </c>
      <c r="T183" s="199"/>
      <c r="U183" s="199"/>
      <c r="V183" s="199"/>
      <c r="W183" s="200"/>
      <c r="X183" s="198">
        <v>0</v>
      </c>
      <c r="Y183" s="199"/>
      <c r="Z183" s="199"/>
      <c r="AA183" s="199"/>
      <c r="AB183" s="200"/>
    </row>
    <row r="184" spans="1:28" x14ac:dyDescent="0.25">
      <c r="A184" s="53" t="s">
        <v>505</v>
      </c>
      <c r="B184" s="58" t="s">
        <v>506</v>
      </c>
      <c r="C184" s="2" t="s">
        <v>507</v>
      </c>
      <c r="D184" s="103">
        <v>1</v>
      </c>
      <c r="E184" s="104"/>
      <c r="F184" s="104"/>
      <c r="G184" s="104"/>
      <c r="H184" s="105"/>
      <c r="I184" s="103">
        <v>0</v>
      </c>
      <c r="J184" s="104"/>
      <c r="K184" s="104"/>
      <c r="L184" s="104"/>
      <c r="M184" s="105"/>
      <c r="N184" s="103">
        <v>0</v>
      </c>
      <c r="O184" s="104"/>
      <c r="P184" s="104"/>
      <c r="Q184" s="104"/>
      <c r="R184" s="105"/>
      <c r="S184" s="198">
        <v>0</v>
      </c>
      <c r="T184" s="199"/>
      <c r="U184" s="199"/>
      <c r="V184" s="199"/>
      <c r="W184" s="200"/>
      <c r="X184" s="198">
        <v>0</v>
      </c>
      <c r="Y184" s="199"/>
      <c r="Z184" s="199"/>
      <c r="AA184" s="199"/>
      <c r="AB184" s="200"/>
    </row>
    <row r="185" spans="1:28" ht="26.25" x14ac:dyDescent="0.25">
      <c r="A185" s="38"/>
      <c r="B185" s="39" t="s">
        <v>508</v>
      </c>
      <c r="C185" s="161" t="s">
        <v>509</v>
      </c>
      <c r="D185" s="162"/>
      <c r="E185" s="162"/>
      <c r="F185" s="162"/>
      <c r="G185" s="162"/>
      <c r="H185" s="162"/>
      <c r="I185" s="66"/>
      <c r="J185" s="66"/>
      <c r="K185" s="66"/>
      <c r="L185" s="66"/>
      <c r="M185" s="66"/>
      <c r="N185" s="66"/>
      <c r="O185" s="66"/>
      <c r="P185" s="66"/>
      <c r="Q185" s="66"/>
      <c r="R185" s="66"/>
      <c r="S185" s="78"/>
      <c r="T185" s="78"/>
      <c r="U185" s="78"/>
      <c r="V185" s="78"/>
      <c r="W185" s="78"/>
      <c r="X185" s="78"/>
      <c r="Y185" s="78"/>
      <c r="Z185" s="78"/>
      <c r="AA185" s="78"/>
      <c r="AB185" s="78"/>
    </row>
    <row r="186" spans="1:28" x14ac:dyDescent="0.25">
      <c r="A186" s="53" t="s">
        <v>510</v>
      </c>
      <c r="B186" s="58" t="s">
        <v>511</v>
      </c>
      <c r="C186" s="2" t="s">
        <v>512</v>
      </c>
      <c r="D186" s="97">
        <v>3</v>
      </c>
      <c r="E186" s="98"/>
      <c r="F186" s="98"/>
      <c r="G186" s="98"/>
      <c r="H186" s="99"/>
      <c r="I186" s="97">
        <v>4</v>
      </c>
      <c r="J186" s="98"/>
      <c r="K186" s="98"/>
      <c r="L186" s="98"/>
      <c r="M186" s="99"/>
      <c r="N186" s="97">
        <v>4</v>
      </c>
      <c r="O186" s="98"/>
      <c r="P186" s="98"/>
      <c r="Q186" s="98"/>
      <c r="R186" s="99"/>
      <c r="S186" s="178">
        <v>7</v>
      </c>
      <c r="T186" s="179"/>
      <c r="U186" s="179"/>
      <c r="V186" s="179"/>
      <c r="W186" s="207"/>
      <c r="X186" s="178">
        <v>5</v>
      </c>
      <c r="Y186" s="179"/>
      <c r="Z186" s="179"/>
      <c r="AA186" s="179"/>
      <c r="AB186" s="207"/>
    </row>
    <row r="187" spans="1:28" x14ac:dyDescent="0.25">
      <c r="A187" s="53" t="s">
        <v>513</v>
      </c>
      <c r="B187" s="58" t="s">
        <v>514</v>
      </c>
      <c r="C187" s="2" t="s">
        <v>515</v>
      </c>
      <c r="D187" s="97">
        <v>2</v>
      </c>
      <c r="E187" s="98"/>
      <c r="F187" s="98"/>
      <c r="G187" s="98"/>
      <c r="H187" s="99"/>
      <c r="I187" s="97">
        <v>2</v>
      </c>
      <c r="J187" s="98"/>
      <c r="K187" s="98"/>
      <c r="L187" s="98"/>
      <c r="M187" s="99"/>
      <c r="N187" s="97">
        <v>2</v>
      </c>
      <c r="O187" s="98"/>
      <c r="P187" s="98"/>
      <c r="Q187" s="98"/>
      <c r="R187" s="99"/>
      <c r="S187" s="178">
        <v>2</v>
      </c>
      <c r="T187" s="179"/>
      <c r="U187" s="179"/>
      <c r="V187" s="179"/>
      <c r="W187" s="207"/>
      <c r="X187" s="178">
        <v>3</v>
      </c>
      <c r="Y187" s="179"/>
      <c r="Z187" s="179"/>
      <c r="AA187" s="179"/>
      <c r="AB187" s="207"/>
    </row>
    <row r="188" spans="1:28" ht="26.25" x14ac:dyDescent="0.25">
      <c r="A188" s="38"/>
      <c r="B188" s="39" t="s">
        <v>516</v>
      </c>
      <c r="C188" s="162" t="s">
        <v>517</v>
      </c>
      <c r="D188" s="162"/>
      <c r="E188" s="162"/>
      <c r="F188" s="162"/>
      <c r="G188" s="162"/>
      <c r="H188" s="168"/>
      <c r="I188" s="66"/>
      <c r="J188" s="66"/>
      <c r="K188" s="66"/>
      <c r="L188" s="66"/>
      <c r="M188" s="66"/>
      <c r="N188" s="66"/>
      <c r="O188" s="66"/>
      <c r="P188" s="66"/>
      <c r="Q188" s="66"/>
      <c r="R188" s="66"/>
      <c r="S188" s="78"/>
      <c r="T188" s="78"/>
      <c r="U188" s="78"/>
      <c r="V188" s="78"/>
      <c r="W188" s="78"/>
      <c r="X188" s="78"/>
      <c r="Y188" s="78"/>
      <c r="Z188" s="78"/>
      <c r="AA188" s="78"/>
      <c r="AB188" s="78"/>
    </row>
    <row r="189" spans="1:28" x14ac:dyDescent="0.25">
      <c r="A189" s="53" t="s">
        <v>518</v>
      </c>
      <c r="B189" s="58" t="s">
        <v>519</v>
      </c>
      <c r="C189" s="2" t="s">
        <v>520</v>
      </c>
      <c r="D189" s="100">
        <v>0</v>
      </c>
      <c r="E189" s="101"/>
      <c r="F189" s="101"/>
      <c r="G189" s="101"/>
      <c r="H189" s="102"/>
      <c r="I189" s="100">
        <v>0</v>
      </c>
      <c r="J189" s="101"/>
      <c r="K189" s="101"/>
      <c r="L189" s="101"/>
      <c r="M189" s="102"/>
      <c r="N189" s="100">
        <v>1</v>
      </c>
      <c r="O189" s="101"/>
      <c r="P189" s="101"/>
      <c r="Q189" s="101"/>
      <c r="R189" s="102"/>
      <c r="S189" s="187">
        <v>2</v>
      </c>
      <c r="T189" s="188"/>
      <c r="U189" s="188"/>
      <c r="V189" s="188"/>
      <c r="W189" s="190"/>
      <c r="X189" s="187">
        <v>2</v>
      </c>
      <c r="Y189" s="188"/>
      <c r="Z189" s="188"/>
      <c r="AA189" s="188"/>
      <c r="AB189" s="190"/>
    </row>
    <row r="190" spans="1:28" x14ac:dyDescent="0.25">
      <c r="A190" s="53" t="s">
        <v>521</v>
      </c>
      <c r="B190" s="58" t="s">
        <v>522</v>
      </c>
      <c r="C190" s="2" t="s">
        <v>523</v>
      </c>
      <c r="D190" s="100">
        <v>0</v>
      </c>
      <c r="E190" s="101"/>
      <c r="F190" s="101"/>
      <c r="G190" s="101"/>
      <c r="H190" s="102"/>
      <c r="I190" s="100">
        <v>0</v>
      </c>
      <c r="J190" s="101"/>
      <c r="K190" s="101"/>
      <c r="L190" s="101"/>
      <c r="M190" s="102"/>
      <c r="N190" s="100">
        <v>1</v>
      </c>
      <c r="O190" s="101"/>
      <c r="P190" s="101"/>
      <c r="Q190" s="101"/>
      <c r="R190" s="102"/>
      <c r="S190" s="187">
        <v>2</v>
      </c>
      <c r="T190" s="188"/>
      <c r="U190" s="188"/>
      <c r="V190" s="188"/>
      <c r="W190" s="190"/>
      <c r="X190" s="187">
        <v>2</v>
      </c>
      <c r="Y190" s="188"/>
      <c r="Z190" s="188"/>
      <c r="AA190" s="188"/>
      <c r="AB190" s="190"/>
    </row>
    <row r="191" spans="1:28" ht="30" x14ac:dyDescent="0.25">
      <c r="A191" s="53" t="s">
        <v>524</v>
      </c>
      <c r="B191" s="58" t="s">
        <v>525</v>
      </c>
      <c r="C191" s="2" t="s">
        <v>526</v>
      </c>
      <c r="D191" s="100">
        <v>0</v>
      </c>
      <c r="E191" s="101"/>
      <c r="F191" s="101"/>
      <c r="G191" s="101"/>
      <c r="H191" s="102"/>
      <c r="I191" s="100">
        <v>0</v>
      </c>
      <c r="J191" s="101"/>
      <c r="K191" s="101"/>
      <c r="L191" s="101"/>
      <c r="M191" s="102"/>
      <c r="N191" s="100">
        <v>0</v>
      </c>
      <c r="O191" s="101"/>
      <c r="P191" s="101"/>
      <c r="Q191" s="101"/>
      <c r="R191" s="102"/>
      <c r="S191" s="187">
        <v>0</v>
      </c>
      <c r="T191" s="188"/>
      <c r="U191" s="188"/>
      <c r="V191" s="188"/>
      <c r="W191" s="190"/>
      <c r="X191" s="187">
        <v>0</v>
      </c>
      <c r="Y191" s="188"/>
      <c r="Z191" s="188"/>
      <c r="AA191" s="188"/>
      <c r="AB191" s="190"/>
    </row>
    <row r="192" spans="1:28" ht="30" x14ac:dyDescent="0.25">
      <c r="A192" s="53" t="s">
        <v>527</v>
      </c>
      <c r="B192" s="58" t="s">
        <v>528</v>
      </c>
      <c r="C192" s="2" t="s">
        <v>529</v>
      </c>
      <c r="D192" s="100">
        <v>0</v>
      </c>
      <c r="E192" s="101"/>
      <c r="F192" s="101"/>
      <c r="G192" s="101"/>
      <c r="H192" s="102"/>
      <c r="I192" s="100">
        <v>0</v>
      </c>
      <c r="J192" s="101"/>
      <c r="K192" s="101"/>
      <c r="L192" s="101"/>
      <c r="M192" s="102"/>
      <c r="N192" s="100">
        <v>0</v>
      </c>
      <c r="O192" s="101"/>
      <c r="P192" s="101"/>
      <c r="Q192" s="101"/>
      <c r="R192" s="102"/>
      <c r="S192" s="187">
        <v>0</v>
      </c>
      <c r="T192" s="188"/>
      <c r="U192" s="188"/>
      <c r="V192" s="188"/>
      <c r="W192" s="190"/>
      <c r="X192" s="187">
        <v>0</v>
      </c>
      <c r="Y192" s="188"/>
      <c r="Z192" s="188"/>
      <c r="AA192" s="188"/>
      <c r="AB192" s="190"/>
    </row>
    <row r="193" spans="1:28" ht="26.25" x14ac:dyDescent="0.25">
      <c r="A193" s="38"/>
      <c r="B193" s="39" t="s">
        <v>530</v>
      </c>
      <c r="C193" s="161" t="s">
        <v>531</v>
      </c>
      <c r="D193" s="162"/>
      <c r="E193" s="162"/>
      <c r="F193" s="162"/>
      <c r="G193" s="162"/>
      <c r="H193" s="162"/>
      <c r="I193" s="66"/>
      <c r="J193" s="66"/>
      <c r="K193" s="66"/>
      <c r="L193" s="66"/>
      <c r="M193" s="66"/>
      <c r="N193" s="66"/>
      <c r="O193" s="66"/>
      <c r="P193" s="66"/>
      <c r="Q193" s="66"/>
      <c r="R193" s="66"/>
      <c r="S193" s="78"/>
      <c r="T193" s="78"/>
      <c r="U193" s="78"/>
      <c r="V193" s="78"/>
      <c r="W193" s="78"/>
      <c r="X193" s="78"/>
      <c r="Y193" s="78"/>
      <c r="Z193" s="78"/>
      <c r="AA193" s="78"/>
      <c r="AB193" s="78"/>
    </row>
    <row r="194" spans="1:28" x14ac:dyDescent="0.25">
      <c r="A194" s="55" t="s">
        <v>532</v>
      </c>
      <c r="B194" s="71" t="s">
        <v>533</v>
      </c>
      <c r="C194" s="15" t="s">
        <v>534</v>
      </c>
      <c r="D194" s="112">
        <v>2</v>
      </c>
      <c r="E194" s="113"/>
      <c r="F194" s="113"/>
      <c r="G194" s="113"/>
      <c r="H194" s="114"/>
      <c r="I194" s="112">
        <v>2</v>
      </c>
      <c r="J194" s="113"/>
      <c r="K194" s="113"/>
      <c r="L194" s="113"/>
      <c r="M194" s="114"/>
      <c r="N194" s="112">
        <v>2</v>
      </c>
      <c r="O194" s="113"/>
      <c r="P194" s="113"/>
      <c r="Q194" s="113"/>
      <c r="R194" s="114"/>
      <c r="S194" s="201">
        <v>5</v>
      </c>
      <c r="T194" s="202"/>
      <c r="U194" s="202"/>
      <c r="V194" s="202"/>
      <c r="W194" s="203"/>
      <c r="X194" s="201">
        <v>2</v>
      </c>
      <c r="Y194" s="202"/>
      <c r="Z194" s="202"/>
      <c r="AA194" s="202"/>
      <c r="AB194" s="203"/>
    </row>
    <row r="195" spans="1:28" ht="45" customHeight="1" thickBot="1" x14ac:dyDescent="0.3">
      <c r="A195" s="8"/>
      <c r="B195" s="9"/>
      <c r="C195" s="9"/>
      <c r="S195" s="79"/>
      <c r="T195" s="79"/>
      <c r="U195" s="79"/>
      <c r="V195" s="79"/>
      <c r="W195" s="79"/>
      <c r="X195" s="79"/>
      <c r="Y195" s="79"/>
      <c r="Z195" s="79"/>
      <c r="AA195" s="79"/>
      <c r="AB195" s="79"/>
    </row>
    <row r="196" spans="1:28" ht="31.5" x14ac:dyDescent="0.25">
      <c r="A196" s="169" t="s">
        <v>535</v>
      </c>
      <c r="B196" s="170"/>
      <c r="C196" s="170"/>
      <c r="S196" s="79"/>
      <c r="T196" s="79"/>
      <c r="U196" s="79"/>
      <c r="V196" s="79"/>
      <c r="W196" s="79"/>
      <c r="X196" s="79"/>
      <c r="Y196" s="79"/>
      <c r="Z196" s="79"/>
      <c r="AA196" s="79"/>
      <c r="AB196" s="79"/>
    </row>
    <row r="197" spans="1:28" ht="80.25" customHeight="1" x14ac:dyDescent="0.25">
      <c r="A197" s="53" t="s">
        <v>536</v>
      </c>
      <c r="B197" s="60" t="s">
        <v>537</v>
      </c>
      <c r="C197" s="3" t="s">
        <v>538</v>
      </c>
      <c r="D197" s="62"/>
      <c r="E197" s="62"/>
      <c r="F197" s="62"/>
      <c r="G197" s="62"/>
      <c r="H197" s="62"/>
      <c r="I197" s="62"/>
      <c r="J197" s="62"/>
      <c r="K197" s="62"/>
      <c r="L197" s="62"/>
      <c r="M197" s="62"/>
      <c r="N197" s="94" t="s">
        <v>539</v>
      </c>
      <c r="O197" s="95"/>
      <c r="P197" s="95"/>
      <c r="Q197" s="95"/>
      <c r="R197" s="96"/>
      <c r="S197" s="204" t="s">
        <v>539</v>
      </c>
      <c r="T197" s="205"/>
      <c r="U197" s="205"/>
      <c r="V197" s="205"/>
      <c r="W197" s="206"/>
      <c r="X197" s="204" t="s">
        <v>539</v>
      </c>
      <c r="Y197" s="205"/>
      <c r="Z197" s="205"/>
      <c r="AA197" s="205"/>
      <c r="AB197" s="206"/>
    </row>
    <row r="198" spans="1:28" ht="360" customHeight="1" x14ac:dyDescent="0.25">
      <c r="A198" s="53" t="s">
        <v>540</v>
      </c>
      <c r="B198" s="60" t="s">
        <v>541</v>
      </c>
      <c r="C198" s="3" t="s">
        <v>542</v>
      </c>
      <c r="D198" s="10"/>
      <c r="E198" s="62"/>
      <c r="F198" s="62"/>
      <c r="G198" s="62"/>
      <c r="H198" s="62"/>
      <c r="I198" s="10" t="s">
        <v>543</v>
      </c>
      <c r="J198" s="62"/>
      <c r="K198" s="62"/>
      <c r="L198" s="62"/>
      <c r="M198" s="62"/>
      <c r="N198" s="97" t="s">
        <v>543</v>
      </c>
      <c r="O198" s="98"/>
      <c r="P198" s="98"/>
      <c r="Q198" s="98"/>
      <c r="R198" s="99"/>
      <c r="S198" s="178" t="s">
        <v>543</v>
      </c>
      <c r="T198" s="179"/>
      <c r="U198" s="179"/>
      <c r="V198" s="179"/>
      <c r="W198" s="207"/>
      <c r="X198" s="178" t="s">
        <v>543</v>
      </c>
      <c r="Y198" s="179"/>
      <c r="Z198" s="179"/>
      <c r="AA198" s="179"/>
      <c r="AB198" s="207"/>
    </row>
    <row r="199" spans="1:28" ht="90" customHeight="1" x14ac:dyDescent="0.25">
      <c r="A199" s="53" t="s">
        <v>544</v>
      </c>
      <c r="B199" s="60" t="s">
        <v>545</v>
      </c>
      <c r="C199" s="56" t="s">
        <v>546</v>
      </c>
      <c r="D199" s="10"/>
      <c r="E199" s="62"/>
      <c r="F199" s="62"/>
      <c r="G199" s="62"/>
      <c r="H199" s="62"/>
      <c r="I199" s="10" t="s">
        <v>547</v>
      </c>
      <c r="J199" s="62"/>
      <c r="K199" s="62"/>
      <c r="L199" s="62"/>
      <c r="M199" s="62"/>
      <c r="N199" s="97" t="s">
        <v>547</v>
      </c>
      <c r="O199" s="98"/>
      <c r="P199" s="98"/>
      <c r="Q199" s="98"/>
      <c r="R199" s="99"/>
      <c r="S199" s="178" t="s">
        <v>547</v>
      </c>
      <c r="T199" s="179"/>
      <c r="U199" s="179"/>
      <c r="V199" s="179"/>
      <c r="W199" s="207"/>
      <c r="X199" s="178" t="s">
        <v>547</v>
      </c>
      <c r="Y199" s="179"/>
      <c r="Z199" s="179"/>
      <c r="AA199" s="179"/>
      <c r="AB199" s="207"/>
    </row>
    <row r="200" spans="1:28" ht="105" x14ac:dyDescent="0.25">
      <c r="A200" s="53" t="s">
        <v>548</v>
      </c>
      <c r="B200" s="60" t="s">
        <v>549</v>
      </c>
      <c r="C200" s="57" t="s">
        <v>550</v>
      </c>
      <c r="D200" s="10"/>
      <c r="E200" s="62"/>
      <c r="F200" s="62"/>
      <c r="G200" s="62"/>
      <c r="H200" s="62"/>
      <c r="I200" s="10" t="s">
        <v>551</v>
      </c>
      <c r="J200" s="62"/>
      <c r="K200" s="62"/>
      <c r="L200" s="62"/>
      <c r="M200" s="62"/>
      <c r="N200" s="97" t="s">
        <v>551</v>
      </c>
      <c r="O200" s="98"/>
      <c r="P200" s="98"/>
      <c r="Q200" s="98"/>
      <c r="R200" s="99"/>
      <c r="S200" s="178" t="s">
        <v>551</v>
      </c>
      <c r="T200" s="179"/>
      <c r="U200" s="179"/>
      <c r="V200" s="179"/>
      <c r="W200" s="207"/>
      <c r="X200" s="178" t="s">
        <v>551</v>
      </c>
      <c r="Y200" s="179"/>
      <c r="Z200" s="179"/>
      <c r="AA200" s="179"/>
      <c r="AB200" s="207"/>
    </row>
    <row r="201" spans="1:28" ht="114" customHeight="1" x14ac:dyDescent="0.25">
      <c r="A201" s="53" t="s">
        <v>552</v>
      </c>
      <c r="B201" s="60" t="s">
        <v>553</v>
      </c>
      <c r="C201" s="3" t="s">
        <v>553</v>
      </c>
      <c r="D201" s="10"/>
      <c r="E201" s="62"/>
      <c r="F201" s="62"/>
      <c r="G201" s="62"/>
      <c r="H201" s="62"/>
      <c r="I201" s="10" t="s">
        <v>554</v>
      </c>
      <c r="J201" s="62"/>
      <c r="K201" s="62"/>
      <c r="L201" s="62"/>
      <c r="M201" s="62"/>
      <c r="N201" s="10" t="s">
        <v>554</v>
      </c>
      <c r="O201" s="62"/>
      <c r="P201" s="62"/>
      <c r="Q201" s="62"/>
      <c r="R201" s="62"/>
      <c r="S201" s="89" t="s">
        <v>554</v>
      </c>
      <c r="T201" s="80"/>
      <c r="U201" s="80"/>
      <c r="V201" s="80"/>
      <c r="W201" s="80"/>
      <c r="X201" s="89" t="s">
        <v>554</v>
      </c>
      <c r="Y201" s="80"/>
      <c r="Z201" s="80"/>
      <c r="AA201" s="80"/>
      <c r="AB201" s="80"/>
    </row>
    <row r="202" spans="1:28" ht="30" customHeight="1" x14ac:dyDescent="0.25">
      <c r="A202" s="53" t="s">
        <v>555</v>
      </c>
      <c r="B202" s="58" t="s">
        <v>556</v>
      </c>
      <c r="C202" s="2" t="s">
        <v>556</v>
      </c>
      <c r="D202" s="63"/>
      <c r="E202" s="62"/>
      <c r="F202" s="62"/>
      <c r="G202" s="62"/>
      <c r="H202" s="62"/>
      <c r="I202" s="63" t="s">
        <v>557</v>
      </c>
      <c r="J202" s="62"/>
      <c r="K202" s="62"/>
      <c r="L202" s="62"/>
      <c r="M202" s="62"/>
      <c r="N202" s="63" t="s">
        <v>557</v>
      </c>
      <c r="O202" s="62"/>
      <c r="P202" s="62"/>
      <c r="Q202" s="62"/>
      <c r="R202" s="62"/>
      <c r="S202" s="90" t="s">
        <v>557</v>
      </c>
      <c r="T202" s="80"/>
      <c r="U202" s="80"/>
      <c r="V202" s="80"/>
      <c r="W202" s="80"/>
      <c r="X202" s="90" t="s">
        <v>557</v>
      </c>
      <c r="Y202" s="80"/>
      <c r="Z202" s="80"/>
      <c r="AA202" s="80"/>
      <c r="AB202" s="80"/>
    </row>
    <row r="203" spans="1:28" ht="45" customHeight="1" x14ac:dyDescent="0.25">
      <c r="A203" s="53" t="s">
        <v>558</v>
      </c>
      <c r="B203" s="58" t="s">
        <v>559</v>
      </c>
      <c r="C203" s="2" t="s">
        <v>559</v>
      </c>
      <c r="D203" s="63"/>
      <c r="E203" s="62"/>
      <c r="F203" s="62"/>
      <c r="G203" s="62"/>
      <c r="H203" s="62"/>
      <c r="I203" s="63" t="s">
        <v>557</v>
      </c>
      <c r="J203" s="62"/>
      <c r="K203" s="62"/>
      <c r="L203" s="62"/>
      <c r="M203" s="62"/>
      <c r="N203" s="63" t="s">
        <v>557</v>
      </c>
      <c r="O203" s="62"/>
      <c r="P203" s="62"/>
      <c r="Q203" s="62"/>
      <c r="R203" s="62"/>
      <c r="S203" s="90" t="s">
        <v>557</v>
      </c>
      <c r="T203" s="80"/>
      <c r="U203" s="80"/>
      <c r="V203" s="80"/>
      <c r="W203" s="80"/>
      <c r="X203" s="90" t="s">
        <v>557</v>
      </c>
      <c r="Y203" s="80"/>
      <c r="Z203" s="80"/>
      <c r="AA203" s="80"/>
      <c r="AB203" s="80"/>
    </row>
    <row r="204" spans="1:28" ht="106.5" customHeight="1" thickBot="1" x14ac:dyDescent="0.3">
      <c r="A204" s="55" t="s">
        <v>560</v>
      </c>
      <c r="B204" s="58" t="s">
        <v>561</v>
      </c>
      <c r="C204" s="15" t="s">
        <v>562</v>
      </c>
      <c r="D204" s="65"/>
      <c r="E204" s="64"/>
      <c r="F204" s="64"/>
      <c r="G204" s="64"/>
      <c r="H204" s="64"/>
      <c r="I204" s="65" t="s">
        <v>563</v>
      </c>
      <c r="J204" s="64"/>
      <c r="K204" s="64"/>
      <c r="L204" s="64"/>
      <c r="M204" s="64"/>
      <c r="N204" s="65" t="s">
        <v>563</v>
      </c>
      <c r="O204" s="64"/>
      <c r="P204" s="64"/>
      <c r="Q204" s="64"/>
      <c r="R204" s="64"/>
      <c r="S204" s="91" t="s">
        <v>563</v>
      </c>
      <c r="T204" s="81"/>
      <c r="U204" s="81"/>
      <c r="V204" s="81"/>
      <c r="W204" s="81"/>
      <c r="X204" s="91" t="s">
        <v>563</v>
      </c>
      <c r="Y204" s="81"/>
      <c r="Z204" s="81"/>
      <c r="AA204" s="81"/>
      <c r="AB204" s="81"/>
    </row>
  </sheetData>
  <autoFilter ref="A1:H100" xr:uid="{00000000-0001-0000-0000-000000000000}">
    <filterColumn colId="0" showButton="0"/>
    <filterColumn colId="1" showButton="0"/>
    <filterColumn colId="2" showButton="0"/>
  </autoFilter>
  <mergeCells count="640">
    <mergeCell ref="X170:AB170"/>
    <mergeCell ref="X171:AB171"/>
    <mergeCell ref="X172:AB172"/>
    <mergeCell ref="X192:AB192"/>
    <mergeCell ref="X194:AB194"/>
    <mergeCell ref="X197:AB197"/>
    <mergeCell ref="X198:AB198"/>
    <mergeCell ref="X165:AB165"/>
    <mergeCell ref="X166:AB166"/>
    <mergeCell ref="X167:AB167"/>
    <mergeCell ref="X168:AB168"/>
    <mergeCell ref="X169:AB169"/>
    <mergeCell ref="X199:AB199"/>
    <mergeCell ref="X200:AB200"/>
    <mergeCell ref="X173:AB173"/>
    <mergeCell ref="X174:AB174"/>
    <mergeCell ref="X175:AB175"/>
    <mergeCell ref="X176:AB176"/>
    <mergeCell ref="X177:AB177"/>
    <mergeCell ref="X178:AB178"/>
    <mergeCell ref="X179:AB179"/>
    <mergeCell ref="X180:AB180"/>
    <mergeCell ref="X181:AB181"/>
    <mergeCell ref="X182:AB182"/>
    <mergeCell ref="X183:AB183"/>
    <mergeCell ref="X184:AB184"/>
    <mergeCell ref="X186:AB186"/>
    <mergeCell ref="X187:AB187"/>
    <mergeCell ref="X189:AB189"/>
    <mergeCell ref="X190:AB190"/>
    <mergeCell ref="X191:AB191"/>
    <mergeCell ref="X155:AB155"/>
    <mergeCell ref="X156:AB156"/>
    <mergeCell ref="X157:AB157"/>
    <mergeCell ref="X158:AB158"/>
    <mergeCell ref="X159:AB159"/>
    <mergeCell ref="X160:AB160"/>
    <mergeCell ref="X161:AB161"/>
    <mergeCell ref="X162:AB162"/>
    <mergeCell ref="X164:AB164"/>
    <mergeCell ref="X145:AB145"/>
    <mergeCell ref="X146:AB146"/>
    <mergeCell ref="X147:AB147"/>
    <mergeCell ref="X148:AB148"/>
    <mergeCell ref="X149:AB149"/>
    <mergeCell ref="X150:AB150"/>
    <mergeCell ref="X151:AB151"/>
    <mergeCell ref="X152:AB152"/>
    <mergeCell ref="X153:AB153"/>
    <mergeCell ref="X131:AB131"/>
    <mergeCell ref="X133:AB133"/>
    <mergeCell ref="X134:AB134"/>
    <mergeCell ref="X135:AB135"/>
    <mergeCell ref="X136:AB136"/>
    <mergeCell ref="X137:AB137"/>
    <mergeCell ref="X138:AB138"/>
    <mergeCell ref="X141:AB141"/>
    <mergeCell ref="X143:AB143"/>
    <mergeCell ref="X120:AB120"/>
    <mergeCell ref="X122:AB122"/>
    <mergeCell ref="X123:AB123"/>
    <mergeCell ref="X124:AB124"/>
    <mergeCell ref="X125:AB125"/>
    <mergeCell ref="X126:AB126"/>
    <mergeCell ref="X128:AB128"/>
    <mergeCell ref="X129:AB129"/>
    <mergeCell ref="X130:AB130"/>
    <mergeCell ref="X111:AB111"/>
    <mergeCell ref="X112:AB112"/>
    <mergeCell ref="X113:AB113"/>
    <mergeCell ref="X114:AB114"/>
    <mergeCell ref="X115:AB115"/>
    <mergeCell ref="X116:AB116"/>
    <mergeCell ref="X117:AB117"/>
    <mergeCell ref="X118:AB118"/>
    <mergeCell ref="X119:AB119"/>
    <mergeCell ref="Y99:AB99"/>
    <mergeCell ref="Y100:AB100"/>
    <mergeCell ref="X103:AB103"/>
    <mergeCell ref="X105:AB105"/>
    <mergeCell ref="X106:AB106"/>
    <mergeCell ref="X107:AB107"/>
    <mergeCell ref="X108:AB108"/>
    <mergeCell ref="X109:AB109"/>
    <mergeCell ref="X110:AB110"/>
    <mergeCell ref="Y88:AB88"/>
    <mergeCell ref="Y89:AB89"/>
    <mergeCell ref="Y90:AB90"/>
    <mergeCell ref="Y92:AB92"/>
    <mergeCell ref="Y93:AB93"/>
    <mergeCell ref="Y94:AB94"/>
    <mergeCell ref="Y95:AB95"/>
    <mergeCell ref="Y96:AB96"/>
    <mergeCell ref="Y98:AB98"/>
    <mergeCell ref="Y79:AB79"/>
    <mergeCell ref="Y80:AB80"/>
    <mergeCell ref="Y81:AB81"/>
    <mergeCell ref="Y82:AB82"/>
    <mergeCell ref="Y83:AB83"/>
    <mergeCell ref="Y84:AB84"/>
    <mergeCell ref="Y85:AB85"/>
    <mergeCell ref="Y86:AB86"/>
    <mergeCell ref="Y87:AB87"/>
    <mergeCell ref="S190:W190"/>
    <mergeCell ref="S191:W191"/>
    <mergeCell ref="X4:AB4"/>
    <mergeCell ref="Y15:AB15"/>
    <mergeCell ref="Y59:AB59"/>
    <mergeCell ref="Y60:AB60"/>
    <mergeCell ref="Y61:AB61"/>
    <mergeCell ref="Y62:AB62"/>
    <mergeCell ref="Y63:AB63"/>
    <mergeCell ref="Y64:AB64"/>
    <mergeCell ref="Y65:AB65"/>
    <mergeCell ref="Y66:AB66"/>
    <mergeCell ref="Y67:AB67"/>
    <mergeCell ref="Y68:AB68"/>
    <mergeCell ref="Y69:AB69"/>
    <mergeCell ref="Y70:AB70"/>
    <mergeCell ref="Y71:AB71"/>
    <mergeCell ref="Y72:AB72"/>
    <mergeCell ref="Y73:AB73"/>
    <mergeCell ref="Y74:AB74"/>
    <mergeCell ref="Y75:AB75"/>
    <mergeCell ref="Y76:AB76"/>
    <mergeCell ref="Y77:AB77"/>
    <mergeCell ref="Y78:AB78"/>
    <mergeCell ref="S170:W170"/>
    <mergeCell ref="S171:W171"/>
    <mergeCell ref="S172:W172"/>
    <mergeCell ref="S192:W192"/>
    <mergeCell ref="S194:W194"/>
    <mergeCell ref="S197:W197"/>
    <mergeCell ref="S198:W198"/>
    <mergeCell ref="S199:W199"/>
    <mergeCell ref="S200:W200"/>
    <mergeCell ref="S173:W173"/>
    <mergeCell ref="S174:W174"/>
    <mergeCell ref="S175:W175"/>
    <mergeCell ref="S176:W176"/>
    <mergeCell ref="S177:W177"/>
    <mergeCell ref="S178:W178"/>
    <mergeCell ref="S179:W179"/>
    <mergeCell ref="S180:W180"/>
    <mergeCell ref="S181:W181"/>
    <mergeCell ref="S182:W182"/>
    <mergeCell ref="S183:W183"/>
    <mergeCell ref="S184:W184"/>
    <mergeCell ref="S186:W186"/>
    <mergeCell ref="S187:W187"/>
    <mergeCell ref="S189:W189"/>
    <mergeCell ref="S160:W160"/>
    <mergeCell ref="S161:W161"/>
    <mergeCell ref="S162:W162"/>
    <mergeCell ref="S164:W164"/>
    <mergeCell ref="S165:W165"/>
    <mergeCell ref="S166:W166"/>
    <mergeCell ref="S167:W167"/>
    <mergeCell ref="S168:W168"/>
    <mergeCell ref="S169:W169"/>
    <mergeCell ref="S150:W150"/>
    <mergeCell ref="S151:W151"/>
    <mergeCell ref="S152:W152"/>
    <mergeCell ref="S153:W153"/>
    <mergeCell ref="S155:W155"/>
    <mergeCell ref="S156:W156"/>
    <mergeCell ref="S157:W157"/>
    <mergeCell ref="S158:W158"/>
    <mergeCell ref="S159:W159"/>
    <mergeCell ref="S137:W137"/>
    <mergeCell ref="S138:W138"/>
    <mergeCell ref="S141:W141"/>
    <mergeCell ref="S143:W143"/>
    <mergeCell ref="S145:W145"/>
    <mergeCell ref="S146:W146"/>
    <mergeCell ref="S147:W147"/>
    <mergeCell ref="S148:W148"/>
    <mergeCell ref="S149:W149"/>
    <mergeCell ref="S126:W126"/>
    <mergeCell ref="S128:W128"/>
    <mergeCell ref="S129:W129"/>
    <mergeCell ref="S130:W130"/>
    <mergeCell ref="S131:W131"/>
    <mergeCell ref="S133:W133"/>
    <mergeCell ref="S134:W134"/>
    <mergeCell ref="S135:W135"/>
    <mergeCell ref="S136:W136"/>
    <mergeCell ref="S116:W116"/>
    <mergeCell ref="S117:W117"/>
    <mergeCell ref="S118:W118"/>
    <mergeCell ref="S119:W119"/>
    <mergeCell ref="S120:W120"/>
    <mergeCell ref="S122:W122"/>
    <mergeCell ref="S123:W123"/>
    <mergeCell ref="S124:W124"/>
    <mergeCell ref="S125:W125"/>
    <mergeCell ref="S107:W107"/>
    <mergeCell ref="S108:W108"/>
    <mergeCell ref="S109:W109"/>
    <mergeCell ref="S110:W110"/>
    <mergeCell ref="S111:W111"/>
    <mergeCell ref="S112:W112"/>
    <mergeCell ref="S113:W113"/>
    <mergeCell ref="S114:W114"/>
    <mergeCell ref="S115:W115"/>
    <mergeCell ref="T94:W94"/>
    <mergeCell ref="T95:W95"/>
    <mergeCell ref="T96:W96"/>
    <mergeCell ref="T98:W98"/>
    <mergeCell ref="T99:W99"/>
    <mergeCell ref="T100:W100"/>
    <mergeCell ref="S103:W103"/>
    <mergeCell ref="S105:W105"/>
    <mergeCell ref="S106:W106"/>
    <mergeCell ref="T84:W84"/>
    <mergeCell ref="T85:W85"/>
    <mergeCell ref="T86:W86"/>
    <mergeCell ref="T87:W87"/>
    <mergeCell ref="T88:W88"/>
    <mergeCell ref="T89:W89"/>
    <mergeCell ref="T90:W90"/>
    <mergeCell ref="T92:W92"/>
    <mergeCell ref="T93:W93"/>
    <mergeCell ref="T75:W75"/>
    <mergeCell ref="T76:W76"/>
    <mergeCell ref="T77:W77"/>
    <mergeCell ref="T78:W78"/>
    <mergeCell ref="T79:W79"/>
    <mergeCell ref="T80:W80"/>
    <mergeCell ref="T81:W81"/>
    <mergeCell ref="T82:W82"/>
    <mergeCell ref="T83:W83"/>
    <mergeCell ref="T66:W66"/>
    <mergeCell ref="T67:W67"/>
    <mergeCell ref="T68:W68"/>
    <mergeCell ref="T69:W69"/>
    <mergeCell ref="T70:W70"/>
    <mergeCell ref="T71:W71"/>
    <mergeCell ref="T72:W72"/>
    <mergeCell ref="T73:W73"/>
    <mergeCell ref="T74:W74"/>
    <mergeCell ref="S4:W4"/>
    <mergeCell ref="T15:W15"/>
    <mergeCell ref="T59:W59"/>
    <mergeCell ref="T60:W60"/>
    <mergeCell ref="T61:W61"/>
    <mergeCell ref="T62:W62"/>
    <mergeCell ref="T63:W63"/>
    <mergeCell ref="T64:W64"/>
    <mergeCell ref="T65:W65"/>
    <mergeCell ref="N156:R156"/>
    <mergeCell ref="N157:R157"/>
    <mergeCell ref="N158:R158"/>
    <mergeCell ref="N159:R159"/>
    <mergeCell ref="N160:R160"/>
    <mergeCell ref="N161:R161"/>
    <mergeCell ref="N162:R162"/>
    <mergeCell ref="N164:R164"/>
    <mergeCell ref="N166:R166"/>
    <mergeCell ref="N146:R146"/>
    <mergeCell ref="N147:R147"/>
    <mergeCell ref="N148:R148"/>
    <mergeCell ref="N149:R149"/>
    <mergeCell ref="N150:R150"/>
    <mergeCell ref="N151:R151"/>
    <mergeCell ref="N152:R152"/>
    <mergeCell ref="N153:R153"/>
    <mergeCell ref="N155:R155"/>
    <mergeCell ref="N133:R133"/>
    <mergeCell ref="N134:R134"/>
    <mergeCell ref="N135:R135"/>
    <mergeCell ref="N136:R136"/>
    <mergeCell ref="N137:R137"/>
    <mergeCell ref="N138:R138"/>
    <mergeCell ref="N141:R141"/>
    <mergeCell ref="N143:R143"/>
    <mergeCell ref="N145:R145"/>
    <mergeCell ref="N122:R122"/>
    <mergeCell ref="N123:R123"/>
    <mergeCell ref="N124:R124"/>
    <mergeCell ref="N125:R125"/>
    <mergeCell ref="N126:R126"/>
    <mergeCell ref="N128:R128"/>
    <mergeCell ref="N129:R129"/>
    <mergeCell ref="N130:R130"/>
    <mergeCell ref="N131:R131"/>
    <mergeCell ref="N112:R112"/>
    <mergeCell ref="N113:R113"/>
    <mergeCell ref="N114:R114"/>
    <mergeCell ref="N115:R115"/>
    <mergeCell ref="N116:R116"/>
    <mergeCell ref="N117:R117"/>
    <mergeCell ref="N118:R118"/>
    <mergeCell ref="N119:R119"/>
    <mergeCell ref="N120:R120"/>
    <mergeCell ref="O100:R100"/>
    <mergeCell ref="N103:R103"/>
    <mergeCell ref="N105:R105"/>
    <mergeCell ref="N106:R106"/>
    <mergeCell ref="N107:R107"/>
    <mergeCell ref="N108:R108"/>
    <mergeCell ref="N109:R109"/>
    <mergeCell ref="N110:R110"/>
    <mergeCell ref="N111:R111"/>
    <mergeCell ref="O89:R89"/>
    <mergeCell ref="O90:R90"/>
    <mergeCell ref="O92:R92"/>
    <mergeCell ref="O93:R93"/>
    <mergeCell ref="O94:R94"/>
    <mergeCell ref="O95:R95"/>
    <mergeCell ref="O96:R96"/>
    <mergeCell ref="O98:R98"/>
    <mergeCell ref="O99:R99"/>
    <mergeCell ref="O80:R80"/>
    <mergeCell ref="O81:R81"/>
    <mergeCell ref="O82:R82"/>
    <mergeCell ref="O83:R83"/>
    <mergeCell ref="O84:R84"/>
    <mergeCell ref="O85:R85"/>
    <mergeCell ref="O86:R86"/>
    <mergeCell ref="O87:R87"/>
    <mergeCell ref="O88:R88"/>
    <mergeCell ref="D164:H164"/>
    <mergeCell ref="N4:R4"/>
    <mergeCell ref="O15:R15"/>
    <mergeCell ref="O59:R59"/>
    <mergeCell ref="O60:R60"/>
    <mergeCell ref="O61:R61"/>
    <mergeCell ref="O62:R62"/>
    <mergeCell ref="O63:R63"/>
    <mergeCell ref="O64:R64"/>
    <mergeCell ref="O65:R65"/>
    <mergeCell ref="O66:R66"/>
    <mergeCell ref="O67:R67"/>
    <mergeCell ref="O68:R68"/>
    <mergeCell ref="O69:R69"/>
    <mergeCell ref="O70:R70"/>
    <mergeCell ref="O71:R71"/>
    <mergeCell ref="O72:R72"/>
    <mergeCell ref="O73:R73"/>
    <mergeCell ref="O74:R74"/>
    <mergeCell ref="O75:R75"/>
    <mergeCell ref="O76:R76"/>
    <mergeCell ref="O77:R77"/>
    <mergeCell ref="O78:R78"/>
    <mergeCell ref="O79:R79"/>
    <mergeCell ref="D178:H178"/>
    <mergeCell ref="D179:H179"/>
    <mergeCell ref="D177:H177"/>
    <mergeCell ref="D182:H182"/>
    <mergeCell ref="D183:H183"/>
    <mergeCell ref="D180:H180"/>
    <mergeCell ref="D176:H176"/>
    <mergeCell ref="D172:H172"/>
    <mergeCell ref="D168:H168"/>
    <mergeCell ref="D103:H103"/>
    <mergeCell ref="C97:H97"/>
    <mergeCell ref="D126:H126"/>
    <mergeCell ref="E95:H95"/>
    <mergeCell ref="E98:H98"/>
    <mergeCell ref="E96:H96"/>
    <mergeCell ref="E99:H99"/>
    <mergeCell ref="D122:H122"/>
    <mergeCell ref="D123:H123"/>
    <mergeCell ref="C127:H127"/>
    <mergeCell ref="D135:H135"/>
    <mergeCell ref="D133:H133"/>
    <mergeCell ref="D134:H134"/>
    <mergeCell ref="C132:H132"/>
    <mergeCell ref="C91:H91"/>
    <mergeCell ref="E92:H92"/>
    <mergeCell ref="E77:H77"/>
    <mergeCell ref="E78:H78"/>
    <mergeCell ref="E79:H79"/>
    <mergeCell ref="E80:H80"/>
    <mergeCell ref="E81:H81"/>
    <mergeCell ref="E86:H86"/>
    <mergeCell ref="E87:H87"/>
    <mergeCell ref="E88:H88"/>
    <mergeCell ref="E89:H89"/>
    <mergeCell ref="E93:H93"/>
    <mergeCell ref="E94:H94"/>
    <mergeCell ref="E82:H82"/>
    <mergeCell ref="E83:H83"/>
    <mergeCell ref="E90:H90"/>
    <mergeCell ref="A102:C102"/>
    <mergeCell ref="C104:H104"/>
    <mergeCell ref="E100:H100"/>
    <mergeCell ref="E68:H68"/>
    <mergeCell ref="E69:H69"/>
    <mergeCell ref="E70:H70"/>
    <mergeCell ref="E71:H71"/>
    <mergeCell ref="E72:H72"/>
    <mergeCell ref="E73:H73"/>
    <mergeCell ref="E74:H74"/>
    <mergeCell ref="E75:H75"/>
    <mergeCell ref="E76:H76"/>
    <mergeCell ref="A196:C196"/>
    <mergeCell ref="C193:H193"/>
    <mergeCell ref="D194:H194"/>
    <mergeCell ref="D124:H124"/>
    <mergeCell ref="C121:H121"/>
    <mergeCell ref="D125:H125"/>
    <mergeCell ref="D115:H115"/>
    <mergeCell ref="D105:H105"/>
    <mergeCell ref="D106:H106"/>
    <mergeCell ref="D107:H107"/>
    <mergeCell ref="D108:H108"/>
    <mergeCell ref="D109:H109"/>
    <mergeCell ref="D116:H116"/>
    <mergeCell ref="D117:H117"/>
    <mergeCell ref="D118:H118"/>
    <mergeCell ref="D130:H130"/>
    <mergeCell ref="D131:H131"/>
    <mergeCell ref="D119:H119"/>
    <mergeCell ref="D120:H120"/>
    <mergeCell ref="D128:H128"/>
    <mergeCell ref="D129:H129"/>
    <mergeCell ref="D136:H136"/>
    <mergeCell ref="D137:H137"/>
    <mergeCell ref="D146:H146"/>
    <mergeCell ref="D189:H189"/>
    <mergeCell ref="D192:H192"/>
    <mergeCell ref="D190:H190"/>
    <mergeCell ref="D191:H191"/>
    <mergeCell ref="D110:H110"/>
    <mergeCell ref="D111:H111"/>
    <mergeCell ref="D112:H112"/>
    <mergeCell ref="D113:H113"/>
    <mergeCell ref="D114:H114"/>
    <mergeCell ref="D147:H147"/>
    <mergeCell ref="D143:H143"/>
    <mergeCell ref="D145:H145"/>
    <mergeCell ref="D150:H150"/>
    <mergeCell ref="D151:H151"/>
    <mergeCell ref="D148:H148"/>
    <mergeCell ref="D149:H149"/>
    <mergeCell ref="D155:H155"/>
    <mergeCell ref="D156:H156"/>
    <mergeCell ref="D152:H152"/>
    <mergeCell ref="D153:H153"/>
    <mergeCell ref="C154:H154"/>
    <mergeCell ref="D159:H159"/>
    <mergeCell ref="D160:H160"/>
    <mergeCell ref="D157:H157"/>
    <mergeCell ref="A140:C140"/>
    <mergeCell ref="C142:H142"/>
    <mergeCell ref="C144:H144"/>
    <mergeCell ref="D138:H138"/>
    <mergeCell ref="D141:H141"/>
    <mergeCell ref="C185:H185"/>
    <mergeCell ref="C188:H188"/>
    <mergeCell ref="D184:H184"/>
    <mergeCell ref="D186:H186"/>
    <mergeCell ref="D187:H187"/>
    <mergeCell ref="D158:H158"/>
    <mergeCell ref="D171:H171"/>
    <mergeCell ref="D165:H165"/>
    <mergeCell ref="D161:H161"/>
    <mergeCell ref="D162:H162"/>
    <mergeCell ref="C163:H163"/>
    <mergeCell ref="D174:H174"/>
    <mergeCell ref="D175:H175"/>
    <mergeCell ref="D169:H169"/>
    <mergeCell ref="D166:H166"/>
    <mergeCell ref="D167:H167"/>
    <mergeCell ref="D173:H173"/>
    <mergeCell ref="D170:H170"/>
    <mergeCell ref="D181:H181"/>
    <mergeCell ref="D4:H4"/>
    <mergeCell ref="A1:C1"/>
    <mergeCell ref="A2:C2"/>
    <mergeCell ref="A3:C3"/>
    <mergeCell ref="C6:H6"/>
    <mergeCell ref="C17:H17"/>
    <mergeCell ref="C22:H22"/>
    <mergeCell ref="C57:H57"/>
    <mergeCell ref="E65:H65"/>
    <mergeCell ref="E15:H15"/>
    <mergeCell ref="E59:H59"/>
    <mergeCell ref="E60:H60"/>
    <mergeCell ref="E61:H61"/>
    <mergeCell ref="E62:H62"/>
    <mergeCell ref="E63:H63"/>
    <mergeCell ref="E64:H64"/>
    <mergeCell ref="E66:H66"/>
    <mergeCell ref="E84:H84"/>
    <mergeCell ref="E85:H85"/>
    <mergeCell ref="E67:H67"/>
    <mergeCell ref="I4:M4"/>
    <mergeCell ref="J15:M15"/>
    <mergeCell ref="J59:M59"/>
    <mergeCell ref="J60:M60"/>
    <mergeCell ref="J61:M61"/>
    <mergeCell ref="J62:M62"/>
    <mergeCell ref="J63:M63"/>
    <mergeCell ref="J64:M64"/>
    <mergeCell ref="J65:M65"/>
    <mergeCell ref="J66:M66"/>
    <mergeCell ref="J67:M67"/>
    <mergeCell ref="J68:M68"/>
    <mergeCell ref="J69:M69"/>
    <mergeCell ref="J70:M70"/>
    <mergeCell ref="J71:M71"/>
    <mergeCell ref="J72:M72"/>
    <mergeCell ref="J73:M73"/>
    <mergeCell ref="J74:M74"/>
    <mergeCell ref="J75:M75"/>
    <mergeCell ref="J76:M76"/>
    <mergeCell ref="J77:M77"/>
    <mergeCell ref="J78:M78"/>
    <mergeCell ref="J79:M79"/>
    <mergeCell ref="J80:M80"/>
    <mergeCell ref="J81:M81"/>
    <mergeCell ref="J82:M82"/>
    <mergeCell ref="J83:M83"/>
    <mergeCell ref="J84:M84"/>
    <mergeCell ref="J85:M85"/>
    <mergeCell ref="J86:M86"/>
    <mergeCell ref="J87:M87"/>
    <mergeCell ref="J88:M88"/>
    <mergeCell ref="J89:M89"/>
    <mergeCell ref="J90:M90"/>
    <mergeCell ref="J92:M92"/>
    <mergeCell ref="J93:M93"/>
    <mergeCell ref="J94:M94"/>
    <mergeCell ref="J95:M95"/>
    <mergeCell ref="J96:M96"/>
    <mergeCell ref="J98:M98"/>
    <mergeCell ref="J99:M99"/>
    <mergeCell ref="J100:M100"/>
    <mergeCell ref="I103:M103"/>
    <mergeCell ref="I105:M105"/>
    <mergeCell ref="I106:M106"/>
    <mergeCell ref="I107:M107"/>
    <mergeCell ref="I108:M108"/>
    <mergeCell ref="I109:M109"/>
    <mergeCell ref="I110:M110"/>
    <mergeCell ref="I111:M111"/>
    <mergeCell ref="I112:M112"/>
    <mergeCell ref="I113:M113"/>
    <mergeCell ref="I114:M114"/>
    <mergeCell ref="I115:M115"/>
    <mergeCell ref="I116:M116"/>
    <mergeCell ref="I117:M117"/>
    <mergeCell ref="I118:M118"/>
    <mergeCell ref="I119:M119"/>
    <mergeCell ref="I120:M120"/>
    <mergeCell ref="I122:M122"/>
    <mergeCell ref="I123:M123"/>
    <mergeCell ref="I124:M124"/>
    <mergeCell ref="I125:M125"/>
    <mergeCell ref="I126:M126"/>
    <mergeCell ref="I128:M128"/>
    <mergeCell ref="I129:M129"/>
    <mergeCell ref="I130:M130"/>
    <mergeCell ref="I131:M131"/>
    <mergeCell ref="I133:M133"/>
    <mergeCell ref="I134:M134"/>
    <mergeCell ref="I135:M135"/>
    <mergeCell ref="I136:M136"/>
    <mergeCell ref="I137:M137"/>
    <mergeCell ref="I138:M138"/>
    <mergeCell ref="I141:M141"/>
    <mergeCell ref="I143:M143"/>
    <mergeCell ref="I145:M145"/>
    <mergeCell ref="I146:M146"/>
    <mergeCell ref="I147:M147"/>
    <mergeCell ref="I148:M148"/>
    <mergeCell ref="I149:M149"/>
    <mergeCell ref="I150:M150"/>
    <mergeCell ref="I151:M151"/>
    <mergeCell ref="I152:M152"/>
    <mergeCell ref="I153:M153"/>
    <mergeCell ref="I155:M155"/>
    <mergeCell ref="I156:M156"/>
    <mergeCell ref="I157:M157"/>
    <mergeCell ref="I158:M158"/>
    <mergeCell ref="I159:M159"/>
    <mergeCell ref="N200:R200"/>
    <mergeCell ref="I190:M190"/>
    <mergeCell ref="I191:M191"/>
    <mergeCell ref="I192:M192"/>
    <mergeCell ref="I194:M194"/>
    <mergeCell ref="I179:M179"/>
    <mergeCell ref="I180:M180"/>
    <mergeCell ref="I181:M181"/>
    <mergeCell ref="I182:M182"/>
    <mergeCell ref="I183:M183"/>
    <mergeCell ref="I184:M184"/>
    <mergeCell ref="I186:M186"/>
    <mergeCell ref="I187:M187"/>
    <mergeCell ref="I189:M189"/>
    <mergeCell ref="N192:R192"/>
    <mergeCell ref="N194:R194"/>
    <mergeCell ref="N179:R179"/>
    <mergeCell ref="N180:R180"/>
    <mergeCell ref="N181:R181"/>
    <mergeCell ref="N182:R182"/>
    <mergeCell ref="N183:R183"/>
    <mergeCell ref="N184:R184"/>
    <mergeCell ref="I160:M160"/>
    <mergeCell ref="I161:M161"/>
    <mergeCell ref="I162:M162"/>
    <mergeCell ref="I164:M164"/>
    <mergeCell ref="I165:M165"/>
    <mergeCell ref="N165:R165"/>
    <mergeCell ref="I176:M176"/>
    <mergeCell ref="I177:M177"/>
    <mergeCell ref="I178:M178"/>
    <mergeCell ref="N167:R167"/>
    <mergeCell ref="N168:R168"/>
    <mergeCell ref="N169:R169"/>
    <mergeCell ref="N170:R170"/>
    <mergeCell ref="N171:R171"/>
    <mergeCell ref="N172:R172"/>
    <mergeCell ref="N197:R197"/>
    <mergeCell ref="N198:R198"/>
    <mergeCell ref="N199:R199"/>
    <mergeCell ref="N186:R186"/>
    <mergeCell ref="N187:R187"/>
    <mergeCell ref="N189:R189"/>
    <mergeCell ref="N190:R190"/>
    <mergeCell ref="N191:R191"/>
    <mergeCell ref="I166:M166"/>
    <mergeCell ref="I167:M167"/>
    <mergeCell ref="I168:M168"/>
    <mergeCell ref="I169:M169"/>
    <mergeCell ref="N173:R173"/>
    <mergeCell ref="N174:R174"/>
    <mergeCell ref="N175:R175"/>
    <mergeCell ref="N176:R176"/>
    <mergeCell ref="N177:R177"/>
    <mergeCell ref="N178:R178"/>
    <mergeCell ref="I170:M170"/>
    <mergeCell ref="I171:M171"/>
    <mergeCell ref="I172:M172"/>
    <mergeCell ref="I173:M173"/>
    <mergeCell ref="I174:M174"/>
    <mergeCell ref="I175:M175"/>
  </mergeCells>
  <pageMargins left="0.7" right="0.7" top="0.75" bottom="0.75" header="0.3" footer="0.3"/>
  <pageSetup paperSize="9" orientation="portrait" r:id="rId1"/>
</worksheet>
</file>

<file path=docMetadata/LabelInfo.xml><?xml version="1.0" encoding="utf-8"?>
<clbl:labelList xmlns:clbl="http://schemas.microsoft.com/office/2020/mipLabelMetadata">
  <clbl:label id="{115164b3-0398-4c9d-b270-bc289c5b9564}" enabled="1" method="Privileged" siteId="{d87c80fa-0b2e-408b-bd54-870a4e134ba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2025-08-05T13:17:33Z</dcterms:created>
  <dcterms:modified xsi:type="dcterms:W3CDTF">2025-08-05T13:18:02Z</dcterms:modified>
  <cp:category/>
  <cp:contentStatus/>
</cp:coreProperties>
</file>