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cc\Desktop\nøkkeltall\LIV\"/>
    </mc:Choice>
  </mc:AlternateContent>
  <xr:revisionPtr revIDLastSave="0" documentId="13_ncr:1_{F5A83C0A-A3D7-452E-A7E6-BE63672CF743}" xr6:coauthVersionLast="47" xr6:coauthVersionMax="47" xr10:uidLastSave="{00000000-0000-0000-0000-000000000000}"/>
  <workbookProtection workbookAlgorithmName="SHA-512" workbookHashValue="kCbdO0XlPr7wTSm7p3+LazT6rWGsZOTs1dWg8B4AJ5XfCy4w6jDH9mp5Jlw0yzLgyUeE9rAzqJQ3ku32lDTeSQ==" workbookSaltValue="325Cm8NV5PeNlSaVbOUPCg==" workbookSpinCount="100000" lockStructure="1"/>
  <bookViews>
    <workbookView xWindow="-120" yWindow="-120" windowWidth="29040" windowHeight="15720" xr2:uid="{00000000-000D-0000-FFFF-FFFF00000000}"/>
  </bookViews>
  <sheets>
    <sheet name="Forside" sheetId="1" r:id="rId1"/>
    <sheet name="Nøkkeltall" sheetId="2" r:id="rId2"/>
  </sheets>
  <definedNames>
    <definedName name="_xlnm.Print_Area" localSheetId="0">Forside!$A$1:$F$19</definedName>
    <definedName name="_xlnm.Print_Area" localSheetId="1">Nøkkeltall!$A$1:$F$139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4" i="2" l="1"/>
  <c r="D124" i="2"/>
  <c r="E119" i="2"/>
  <c r="F112" i="2"/>
  <c r="E112" i="2"/>
  <c r="G112" i="2" s="1"/>
  <c r="G100" i="2"/>
  <c r="F100" i="2"/>
  <c r="E100" i="2"/>
  <c r="G97" i="2"/>
  <c r="E97" i="2"/>
  <c r="F97" i="2"/>
  <c r="F85" i="2"/>
  <c r="E85" i="2"/>
  <c r="G61" i="2"/>
  <c r="G72" i="2"/>
  <c r="F72" i="2"/>
  <c r="E72" i="2"/>
  <c r="G85" i="2" l="1"/>
  <c r="C49" i="2" l="1"/>
  <c r="D5" i="2"/>
  <c r="C5" i="2"/>
  <c r="D42" i="2"/>
  <c r="C42" i="2"/>
  <c r="D129" i="2"/>
  <c r="C129" i="2"/>
  <c r="D49" i="2"/>
  <c r="C93" i="2" l="1"/>
  <c r="C9" i="2"/>
  <c r="D9" i="2"/>
  <c r="D55" i="2"/>
  <c r="C55" i="2"/>
  <c r="D39" i="2"/>
  <c r="C39" i="2"/>
  <c r="C107" i="2"/>
  <c r="D93" i="2"/>
  <c r="D107" i="2"/>
  <c r="D80" i="2"/>
  <c r="C80" i="2"/>
  <c r="D62" i="2"/>
  <c r="C62" i="2"/>
  <c r="D24" i="2"/>
  <c r="C24" i="2"/>
  <c r="D73" i="2"/>
  <c r="AI1" i="1" l="1"/>
  <c r="AI2" i="1"/>
  <c r="B1" i="2" l="1"/>
  <c r="G138" i="2"/>
  <c r="G137" i="2"/>
  <c r="G136" i="2"/>
  <c r="BC1" i="1" l="1"/>
  <c r="AI3" i="1"/>
  <c r="BF1" i="1"/>
  <c r="B11" i="1"/>
  <c r="F119" i="2"/>
  <c r="G119" i="2" s="1"/>
  <c r="D79" i="2"/>
  <c r="C79" i="2"/>
  <c r="D4" i="2"/>
  <c r="C4" i="2"/>
  <c r="D75" i="2"/>
  <c r="D77" i="2" s="1"/>
  <c r="C73" i="2"/>
  <c r="C75" i="2" s="1"/>
  <c r="C77" i="2" s="1"/>
  <c r="F61" i="2"/>
  <c r="E61" i="2"/>
  <c r="BI1" i="1"/>
  <c r="BE1" i="1"/>
  <c r="BD1" i="1"/>
  <c r="BB1" i="1"/>
</calcChain>
</file>

<file path=xl/sharedStrings.xml><?xml version="1.0" encoding="utf-8"?>
<sst xmlns="http://schemas.openxmlformats.org/spreadsheetml/2006/main" count="540" uniqueCount="213">
  <si>
    <t>KONSOLIDERT ELLER IKKE-KONSOLIDERT</t>
  </si>
  <si>
    <t>Ikke-konsolidert</t>
  </si>
  <si>
    <t xml:space="preserve">  herav oppreservering for langt liv</t>
  </si>
  <si>
    <t>KRT-1045</t>
  </si>
  <si>
    <t>Forside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</si>
  <si>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</si>
  <si>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</si>
  <si>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</si>
  <si>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</si>
  <si>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</si>
  <si>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</si>
  <si>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</si>
  <si>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</si>
  <si>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</si>
  <si>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</si>
  <si>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Skjema-ID</t>
  </si>
  <si>
    <t>Versjonsnr</t>
  </si>
  <si>
    <t>VersjonsID</t>
  </si>
  <si>
    <t>Orgnr</t>
  </si>
  <si>
    <t>ÅR</t>
  </si>
  <si>
    <t>MND</t>
  </si>
  <si>
    <t>Antall datakolonner</t>
  </si>
  <si>
    <t>Arknavn</t>
  </si>
  <si>
    <t>Kons./ikke kons.</t>
  </si>
  <si>
    <t>SA/IRB</t>
  </si>
  <si>
    <t>Rapportering  av  foreløpige resultater/nøkkeltall</t>
  </si>
  <si>
    <t>i dokumentet</t>
  </si>
  <si>
    <t>Dette er skjemaversjonens CREATION DATE</t>
  </si>
  <si>
    <t>FORETAKETS NAVN:</t>
  </si>
  <si>
    <t>ORGANISASJONSNUMMER:</t>
  </si>
  <si>
    <t>B</t>
  </si>
  <si>
    <t>KONTAKTPERSON:</t>
  </si>
  <si>
    <t>E-POSTADRESSE:</t>
  </si>
  <si>
    <t>TELEFONNUMMER:</t>
  </si>
  <si>
    <t>C</t>
  </si>
  <si>
    <t>D</t>
  </si>
  <si>
    <t>SISTE DAG I RAPPORTERINGSPERIODEN:</t>
  </si>
  <si>
    <t>RAPPORTERINGSÅR:</t>
  </si>
  <si>
    <t>RAPPORTERINGSPERIODE:</t>
  </si>
  <si>
    <t>Spørsmålene  RAPPORTERINGSÅR og RAPPORTERINGSPERIODE er bygget opp med nedtrekksmeny som rapportør må velge fra.</t>
  </si>
  <si>
    <t>Nøkkeltall</t>
  </si>
  <si>
    <r>
      <t xml:space="preserve">RESULTATPOSTER  </t>
    </r>
    <r>
      <rPr>
        <sz val="8"/>
        <rFont val="Arial"/>
        <family val="2"/>
      </rPr>
      <t>(mill. kr)</t>
    </r>
  </si>
  <si>
    <t>1.</t>
  </si>
  <si>
    <t>Premieinntekter</t>
  </si>
  <si>
    <t>1.1</t>
  </si>
  <si>
    <t>Forfalte premier, brutto</t>
  </si>
  <si>
    <t>1.3</t>
  </si>
  <si>
    <t>2.</t>
  </si>
  <si>
    <t>Netto inntekter fra investeringer i kollektivporteføljen</t>
  </si>
  <si>
    <t>2.1</t>
  </si>
  <si>
    <t>Inntekter fra investeringer i datterforetak, tilknyttede foretak og felleskontrollerte foretak</t>
  </si>
  <si>
    <t>2.2</t>
  </si>
  <si>
    <t>Renteinntekt og utbytte mv. på finansielle eiendeler</t>
  </si>
  <si>
    <t>2.3</t>
  </si>
  <si>
    <t>Netto driftsinntekt fra eiendom</t>
  </si>
  <si>
    <t>2.4</t>
  </si>
  <si>
    <t>Verdiendringer på investeringer</t>
  </si>
  <si>
    <t xml:space="preserve">  herav verdiendringer på aksjer, andeler og grunnfondsbevis</t>
  </si>
  <si>
    <t>2.5</t>
  </si>
  <si>
    <t>Realisert gevinst og tap på investeringer</t>
  </si>
  <si>
    <t xml:space="preserve">  herav realisert gevinst og tap på aksjer, andeler og grunnfondsbevis</t>
  </si>
  <si>
    <t>3.</t>
  </si>
  <si>
    <t>Netto inntekter fra investeringer i investeringsvalgporteføljen</t>
  </si>
  <si>
    <t>4.</t>
  </si>
  <si>
    <t>Andre forsikringsrelaterte inntekter</t>
  </si>
  <si>
    <t>5.</t>
  </si>
  <si>
    <t>Erstatninger</t>
  </si>
  <si>
    <t>5.1</t>
  </si>
  <si>
    <t>Utbetalte erstatninger</t>
  </si>
  <si>
    <t>6.</t>
  </si>
  <si>
    <t>Resultatførte endringer i forsikringsforpliktelser - kontraktsfastsatte forpliktelser</t>
  </si>
  <si>
    <t>6.1</t>
  </si>
  <si>
    <t>6.2</t>
  </si>
  <si>
    <t>6.3</t>
  </si>
  <si>
    <t>7.</t>
  </si>
  <si>
    <t>Resultatførte endringer i forsikringsforpliktelser - særskilt investeringsportefølje</t>
  </si>
  <si>
    <t>8.</t>
  </si>
  <si>
    <t>Midler tilordnet forsikringskontraktene - kontraktsfastsatte forpliktelser</t>
  </si>
  <si>
    <t>8.1</t>
  </si>
  <si>
    <t>Overskudd på avkastningsresultatet</t>
  </si>
  <si>
    <t>8.2</t>
  </si>
  <si>
    <t>Risikoresultat tilordnet forsikringskontraktene</t>
  </si>
  <si>
    <t>8.3</t>
  </si>
  <si>
    <t>Annen tilordning av overskudd  - herunder ufordelte overskuddsmidler til forsikringskontraktene (delår)</t>
  </si>
  <si>
    <t>9.</t>
  </si>
  <si>
    <t>Forsikringsrelaterte driftskostnader</t>
  </si>
  <si>
    <t>10.</t>
  </si>
  <si>
    <t>Andre forsikringsrelaterte kostnader</t>
  </si>
  <si>
    <t>11.</t>
  </si>
  <si>
    <t>Resultat av teknisk regnskap</t>
  </si>
  <si>
    <t>12.</t>
  </si>
  <si>
    <t>Netto inntekter fra investeringer i selskapsporteføljen</t>
  </si>
  <si>
    <t>13.</t>
  </si>
  <si>
    <t>Andre inntekter ikke-teknisk regnskap</t>
  </si>
  <si>
    <t>14.</t>
  </si>
  <si>
    <t>Forvaltningskostnader og andre kostnader knyttet til selskapsporteføljen</t>
  </si>
  <si>
    <t>15.</t>
  </si>
  <si>
    <t>Resultat av ikke-teknisk regnskap</t>
  </si>
  <si>
    <t>16.</t>
  </si>
  <si>
    <t>17.</t>
  </si>
  <si>
    <t>Skattekostnader</t>
  </si>
  <si>
    <t>18.</t>
  </si>
  <si>
    <t>19.</t>
  </si>
  <si>
    <t>20.</t>
  </si>
  <si>
    <t>Totalresultat</t>
  </si>
  <si>
    <t>Investeringer i selskapsporteføljen</t>
  </si>
  <si>
    <t>Bygninger og faste eiendommer</t>
  </si>
  <si>
    <t>Datterforetak, tilknyttede foretak og felleskontrollerte foretak</t>
  </si>
  <si>
    <t>2.4.1</t>
  </si>
  <si>
    <t>2.4.2</t>
  </si>
  <si>
    <t>Sum eiendeler i selskapsporteføljen</t>
  </si>
  <si>
    <t>Investeringer i kollektivporteføljen</t>
  </si>
  <si>
    <t>Bygninger og andre faste eiendommer</t>
  </si>
  <si>
    <t>Utlån og fordringer</t>
  </si>
  <si>
    <t>Finansielle derivater</t>
  </si>
  <si>
    <t>Andre finansielle eiendeler</t>
  </si>
  <si>
    <t>Investeringer i investeringsvalgporteføljen</t>
  </si>
  <si>
    <t>8.4</t>
  </si>
  <si>
    <t>8.4.1</t>
  </si>
  <si>
    <t>8.4.2</t>
  </si>
  <si>
    <t>Sum eiendeler (forvaltningskapital)</t>
  </si>
  <si>
    <t>Risikoutjevningsfond</t>
  </si>
  <si>
    <t>Forsikringsforpliktelser - kontraktsfastsatte forpliktelser</t>
  </si>
  <si>
    <t>Forsikringsforpliktelser - særskilt investeringsvalgportefølje</t>
  </si>
  <si>
    <t>13.1</t>
  </si>
  <si>
    <t>NØKKELTALL</t>
  </si>
  <si>
    <t>Kapitalavkastningsrente - kollektivporteføljen</t>
  </si>
  <si>
    <t>Kapitalavkastningsrente - investeringsvalgporteføljen (gj.snitt)</t>
  </si>
  <si>
    <t>Kapitalavkastningsrente - selskapsporteføljen</t>
  </si>
  <si>
    <t xml:space="preserve">Gjenforsikringsandel av forsikringsforpliktelser i kollektivporteføljen </t>
  </si>
  <si>
    <t>Gjenforsikringsandel av forsikringsforpliktelser i investeringsvalgporteføljen</t>
  </si>
  <si>
    <t>VERSJONSNUMMER</t>
  </si>
  <si>
    <t>EXCELMAL GYLDIG FRA:</t>
  </si>
  <si>
    <t>Gjennomsnittlig forvaltningskapital</t>
  </si>
  <si>
    <t>E</t>
  </si>
  <si>
    <t>Resultat før skattekostnad</t>
  </si>
  <si>
    <t>6.3.1</t>
  </si>
  <si>
    <t>6.3.2</t>
  </si>
  <si>
    <t>6.4</t>
  </si>
  <si>
    <t>6.4.1</t>
  </si>
  <si>
    <t>6.4.2</t>
  </si>
  <si>
    <t>6.4.3</t>
  </si>
  <si>
    <t>6.4.4</t>
  </si>
  <si>
    <t>6.4.5</t>
  </si>
  <si>
    <t>11.1.3</t>
  </si>
  <si>
    <t>13.2</t>
  </si>
  <si>
    <t>14.1</t>
  </si>
  <si>
    <t>5.2</t>
  </si>
  <si>
    <t>14.2</t>
  </si>
  <si>
    <t xml:space="preserve">NØKKELTALLSSKJEMA FOR LIVSFORSIKRINGSFORETAK </t>
  </si>
  <si>
    <t xml:space="preserve">  herav realisert gevinst og tap på derivater</t>
  </si>
  <si>
    <t xml:space="preserve">  herav verdiendringer på derivater</t>
  </si>
  <si>
    <t>Overføring av premiereserve og pensjonskapital mv. fra andre forsikringsforetak/pensjonskasser</t>
  </si>
  <si>
    <t>Endring i premiereserve mv.</t>
  </si>
  <si>
    <t>Resultat før andre inntekter og kostnader</t>
  </si>
  <si>
    <t>Andre inntekter og kostnader</t>
  </si>
  <si>
    <t>Finansielle eiendeler som måles til amortisert kost</t>
  </si>
  <si>
    <t>Finansielle eiendeler som måles til virkelig verdi</t>
  </si>
  <si>
    <t>Rentebærende verdipapirer</t>
  </si>
  <si>
    <t>Pensjonskapital mv.</t>
  </si>
  <si>
    <t>1.kvartal</t>
  </si>
  <si>
    <t>Endring i bufferfond</t>
  </si>
  <si>
    <t>Bufferfond</t>
  </si>
  <si>
    <t>14.3</t>
  </si>
  <si>
    <t xml:space="preserve">  herav verdiendringer på rentebærende verdipapirer</t>
  </si>
  <si>
    <t>3.1</t>
  </si>
  <si>
    <t>3.2</t>
  </si>
  <si>
    <t>3.3</t>
  </si>
  <si>
    <t>3.4</t>
  </si>
  <si>
    <t>3.5</t>
  </si>
  <si>
    <t>12.1</t>
  </si>
  <si>
    <t>12.2</t>
  </si>
  <si>
    <t>12.3</t>
  </si>
  <si>
    <t>12.4</t>
  </si>
  <si>
    <t>12.5</t>
  </si>
  <si>
    <t>Gjenforsikringsdepoter</t>
  </si>
  <si>
    <t>2.4.3</t>
  </si>
  <si>
    <t>2.4.4</t>
  </si>
  <si>
    <t>2.4.5</t>
  </si>
  <si>
    <t>8.4.3</t>
  </si>
  <si>
    <t>8.4.4</t>
  </si>
  <si>
    <t>8.4.5</t>
  </si>
  <si>
    <t>Premiefond, innskuddsfond og fond for regulering av pensjoner mv.</t>
  </si>
  <si>
    <t>Andre tekniske avsetninger for skadeforsikringsvirksomheten</t>
  </si>
  <si>
    <t xml:space="preserve"> herav renteinntekter på rentebærende verdipapirer</t>
  </si>
  <si>
    <t xml:space="preserve"> herav verdiendring på eiendomsdøtre mv.</t>
  </si>
  <si>
    <t xml:space="preserve">  herav realisert gevinst og tap på rentebærende verdipapirer</t>
  </si>
  <si>
    <t xml:space="preserve">  herav investeringer i eiendomsselskaper</t>
  </si>
  <si>
    <t xml:space="preserve">  herav verdiendring på direkte eid eiendom</t>
  </si>
  <si>
    <t>Premiereserve mv.</t>
  </si>
  <si>
    <t>Aksjer og andeler (inkl. aksjer og andeler målt til kost)</t>
  </si>
  <si>
    <t>1.2</t>
  </si>
  <si>
    <t>– Avgitte gjenforsikringspremier</t>
  </si>
  <si>
    <t>Endring i premiefond, innskuddsfond og fond for regulering av pensjoner mv.</t>
  </si>
  <si>
    <t>Endring i tekniske avsetninger for skadeforsikringsvirksomheten</t>
  </si>
  <si>
    <t>6.5</t>
  </si>
  <si>
    <t>Overføring av bufferfond fra andre forsikringsforetak/pensjonskasser</t>
  </si>
  <si>
    <t>7.1</t>
  </si>
  <si>
    <t>Endring i pensjonskapital mv.</t>
  </si>
  <si>
    <t>7.2</t>
  </si>
  <si>
    <t>Endring i gjenforsikringsandel av pensjonskapital mv.</t>
  </si>
  <si>
    <t>7.3</t>
  </si>
  <si>
    <t>7.4</t>
  </si>
  <si>
    <t>Endring i andre avsetninger</t>
  </si>
  <si>
    <t>7.5</t>
  </si>
  <si>
    <t>BALANSEPOSTER (mill.kr)</t>
  </si>
  <si>
    <t>Innskutt egenkapital</t>
  </si>
  <si>
    <t>Opptjent egenkapital</t>
  </si>
  <si>
    <t>Ansvarlig lånekapital mv.</t>
  </si>
  <si>
    <r>
      <t>6</t>
    </r>
    <r>
      <rPr>
        <sz val="8"/>
        <color theme="1"/>
        <rFont val="Arial"/>
        <family val="2"/>
      </rPr>
      <t>.2</t>
    </r>
  </si>
  <si>
    <r>
      <t>13.3</t>
    </r>
    <r>
      <rPr>
        <sz val="10"/>
        <color theme="1"/>
        <rFont val="Open Sans"/>
        <family val="2"/>
      </rPr>
      <t/>
    </r>
  </si>
  <si>
    <r>
      <t>13.4</t>
    </r>
    <r>
      <rPr>
        <sz val="10"/>
        <color theme="1"/>
        <rFont val="Open Sans"/>
        <family val="2"/>
      </rPr>
      <t/>
    </r>
  </si>
  <si>
    <t>Overføring av premiereserve, pensjonskapital mv. og bufferfond til andre forsikringsforetak/pensjonskasser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</si>
</sst>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(* #,##0.00_);_(* \(#,##0.00\);_(* &quot;-&quot;??_);_(@_)"/>
    <numFmt numFmtId="166" formatCode="_(&quot;kr&quot;\ * #,##0.00_);_(&quot;kr&quot;\ * \(#,##0.00\);_(&quot;kr&quot;\ * &quot;-&quot;??_);_(@_)"/>
    <numFmt numFmtId="167" formatCode="_(* #,##0_);_(* \(#,##0\);_(* &quot;-&quot;??_);_(@_)"/>
  </numFmts>
  <fonts count="74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Helv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2"/>
      <name val="Arial"/>
      <family val="2"/>
    </font>
    <font>
      <b/>
      <sz val="8"/>
      <color indexed="10"/>
      <name val="MS Sans Serif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sz val="11"/>
      <color rgb="FF9C0006"/>
      <name val="Arial"/>
      <family val="2"/>
    </font>
    <font>
      <i/>
      <sz val="11"/>
      <color rgb="FF7F7F7F"/>
      <name val="Arial"/>
      <family val="2"/>
    </font>
    <font>
      <b/>
      <sz val="20"/>
      <color rgb="FF668E36"/>
      <name val="Times New Roman"/>
      <family val="1"/>
    </font>
    <font>
      <b/>
      <sz val="12"/>
      <color theme="1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rgb="FF9C65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8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b/>
      <sz val="8"/>
      <color theme="0" tint="-0.249977111117893"/>
      <name val="Arial"/>
      <family val="2"/>
    </font>
    <font>
      <sz val="8"/>
      <color rgb="FFFF0000"/>
      <name val="Arial"/>
      <family val="2"/>
    </font>
    <font>
      <b/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rgb="FF339933"/>
      <name val="Arial"/>
      <family val="2"/>
    </font>
    <font>
      <sz val="11"/>
      <color rgb="FFFF0000"/>
      <name val="Calibri"/>
      <family val="2"/>
      <scheme val="minor"/>
    </font>
    <font>
      <b/>
      <sz val="8"/>
      <color theme="0"/>
      <name val="Arial"/>
      <family val="2"/>
    </font>
    <font>
      <sz val="10"/>
      <color theme="0"/>
      <name val="MS Sans Serif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b/>
      <sz val="8"/>
      <color rgb="FFFF000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76">
    <xf numFmtId="0" fontId="0" fillId="0" borderId="0"/>
    <xf numFmtId="0" fontId="9" fillId="2" borderId="0" applyNumberFormat="0" applyBorder="0" applyAlignment="0" applyProtection="0"/>
    <xf numFmtId="0" fontId="2" fillId="2" borderId="0" applyNumberFormat="0" applyBorder="0" applyAlignment="0" applyProtection="0"/>
    <xf numFmtId="0" fontId="9" fillId="3" borderId="0" applyNumberFormat="0" applyBorder="0" applyAlignment="0" applyProtection="0"/>
    <xf numFmtId="0" fontId="2" fillId="3" borderId="0" applyNumberFormat="0" applyBorder="0" applyAlignment="0" applyProtection="0"/>
    <xf numFmtId="0" fontId="9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5" borderId="0" applyNumberFormat="0" applyBorder="0" applyAlignment="0" applyProtection="0"/>
    <xf numFmtId="0" fontId="2" fillId="5" borderId="0" applyNumberFormat="0" applyBorder="0" applyAlignment="0" applyProtection="0"/>
    <xf numFmtId="0" fontId="9" fillId="6" borderId="0" applyNumberFormat="0" applyBorder="0" applyAlignment="0" applyProtection="0"/>
    <xf numFmtId="0" fontId="2" fillId="6" borderId="0" applyNumberFormat="0" applyBorder="0" applyAlignment="0" applyProtection="0"/>
    <xf numFmtId="0" fontId="9" fillId="7" borderId="0" applyNumberFormat="0" applyBorder="0" applyAlignment="0" applyProtection="0"/>
    <xf numFmtId="0" fontId="2" fillId="7" borderId="0" applyNumberFormat="0" applyBorder="0" applyAlignment="0" applyProtection="0"/>
    <xf numFmtId="0" fontId="37" fillId="26" borderId="0" applyNumberFormat="0" applyBorder="0" applyAlignment="0" applyProtection="0"/>
    <xf numFmtId="0" fontId="9" fillId="2" borderId="0" applyNumberFormat="0" applyBorder="0" applyAlignment="0" applyProtection="0"/>
    <xf numFmtId="0" fontId="2" fillId="2" borderId="0" applyNumberFormat="0" applyBorder="0" applyAlignment="0" applyProtection="0"/>
    <xf numFmtId="0" fontId="9" fillId="2" borderId="0" applyNumberFormat="0" applyBorder="0" applyAlignment="0" applyProtection="0"/>
    <xf numFmtId="0" fontId="2" fillId="2" borderId="0" applyNumberFormat="0" applyBorder="0" applyAlignment="0" applyProtection="0"/>
    <xf numFmtId="0" fontId="37" fillId="27" borderId="0" applyNumberFormat="0" applyBorder="0" applyAlignment="0" applyProtection="0"/>
    <xf numFmtId="0" fontId="9" fillId="3" borderId="0" applyNumberFormat="0" applyBorder="0" applyAlignment="0" applyProtection="0"/>
    <xf numFmtId="0" fontId="2" fillId="3" borderId="0" applyNumberFormat="0" applyBorder="0" applyAlignment="0" applyProtection="0"/>
    <xf numFmtId="0" fontId="9" fillId="3" borderId="0" applyNumberFormat="0" applyBorder="0" applyAlignment="0" applyProtection="0"/>
    <xf numFmtId="0" fontId="2" fillId="3" borderId="0" applyNumberFormat="0" applyBorder="0" applyAlignment="0" applyProtection="0"/>
    <xf numFmtId="0" fontId="37" fillId="28" borderId="0" applyNumberFormat="0" applyBorder="0" applyAlignment="0" applyProtection="0"/>
    <xf numFmtId="0" fontId="9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" borderId="0" applyNumberFormat="0" applyBorder="0" applyAlignment="0" applyProtection="0"/>
    <xf numFmtId="0" fontId="2" fillId="4" borderId="0" applyNumberFormat="0" applyBorder="0" applyAlignment="0" applyProtection="0"/>
    <xf numFmtId="0" fontId="37" fillId="29" borderId="0" applyNumberFormat="0" applyBorder="0" applyAlignment="0" applyProtection="0"/>
    <xf numFmtId="0" fontId="9" fillId="5" borderId="0" applyNumberFormat="0" applyBorder="0" applyAlignment="0" applyProtection="0"/>
    <xf numFmtId="0" fontId="2" fillId="5" borderId="0" applyNumberFormat="0" applyBorder="0" applyAlignment="0" applyProtection="0"/>
    <xf numFmtId="0" fontId="9" fillId="5" borderId="0" applyNumberFormat="0" applyBorder="0" applyAlignment="0" applyProtection="0"/>
    <xf numFmtId="0" fontId="2" fillId="5" borderId="0" applyNumberFormat="0" applyBorder="0" applyAlignment="0" applyProtection="0"/>
    <xf numFmtId="0" fontId="37" fillId="30" borderId="0" applyNumberFormat="0" applyBorder="0" applyAlignment="0" applyProtection="0"/>
    <xf numFmtId="0" fontId="9" fillId="6" borderId="0" applyNumberFormat="0" applyBorder="0" applyAlignment="0" applyProtection="0"/>
    <xf numFmtId="0" fontId="2" fillId="6" borderId="0" applyNumberFormat="0" applyBorder="0" applyAlignment="0" applyProtection="0"/>
    <xf numFmtId="0" fontId="9" fillId="6" borderId="0" applyNumberFormat="0" applyBorder="0" applyAlignment="0" applyProtection="0"/>
    <xf numFmtId="0" fontId="2" fillId="6" borderId="0" applyNumberFormat="0" applyBorder="0" applyAlignment="0" applyProtection="0"/>
    <xf numFmtId="0" fontId="37" fillId="31" borderId="0" applyNumberFormat="0" applyBorder="0" applyAlignment="0" applyProtection="0"/>
    <xf numFmtId="0" fontId="9" fillId="7" borderId="0" applyNumberFormat="0" applyBorder="0" applyAlignment="0" applyProtection="0"/>
    <xf numFmtId="0" fontId="2" fillId="7" borderId="0" applyNumberFormat="0" applyBorder="0" applyAlignment="0" applyProtection="0"/>
    <xf numFmtId="0" fontId="9" fillId="7" borderId="0" applyNumberFormat="0" applyBorder="0" applyAlignment="0" applyProtection="0"/>
    <xf numFmtId="0" fontId="2" fillId="7" borderId="0" applyNumberFormat="0" applyBorder="0" applyAlignment="0" applyProtection="0"/>
    <xf numFmtId="0" fontId="9" fillId="8" borderId="0" applyNumberFormat="0" applyBorder="0" applyAlignment="0" applyProtection="0"/>
    <xf numFmtId="0" fontId="2" fillId="8" borderId="0" applyNumberFormat="0" applyBorder="0" applyAlignment="0" applyProtection="0"/>
    <xf numFmtId="0" fontId="9" fillId="9" borderId="0" applyNumberFormat="0" applyBorder="0" applyAlignment="0" applyProtection="0"/>
    <xf numFmtId="0" fontId="2" fillId="9" borderId="0" applyNumberFormat="0" applyBorder="0" applyAlignment="0" applyProtection="0"/>
    <xf numFmtId="0" fontId="9" fillId="10" borderId="0" applyNumberFormat="0" applyBorder="0" applyAlignment="0" applyProtection="0"/>
    <xf numFmtId="0" fontId="2" fillId="10" borderId="0" applyNumberFormat="0" applyBorder="0" applyAlignment="0" applyProtection="0"/>
    <xf numFmtId="0" fontId="9" fillId="5" borderId="0" applyNumberFormat="0" applyBorder="0" applyAlignment="0" applyProtection="0"/>
    <xf numFmtId="0" fontId="2" fillId="5" borderId="0" applyNumberFormat="0" applyBorder="0" applyAlignment="0" applyProtection="0"/>
    <xf numFmtId="0" fontId="9" fillId="8" borderId="0" applyNumberFormat="0" applyBorder="0" applyAlignment="0" applyProtection="0"/>
    <xf numFmtId="0" fontId="2" fillId="8" borderId="0" applyNumberFormat="0" applyBorder="0" applyAlignment="0" applyProtection="0"/>
    <xf numFmtId="0" fontId="9" fillId="11" borderId="0" applyNumberFormat="0" applyBorder="0" applyAlignment="0" applyProtection="0"/>
    <xf numFmtId="0" fontId="2" fillId="11" borderId="0" applyNumberFormat="0" applyBorder="0" applyAlignment="0" applyProtection="0"/>
    <xf numFmtId="0" fontId="37" fillId="32" borderId="0" applyNumberFormat="0" applyBorder="0" applyAlignment="0" applyProtection="0"/>
    <xf numFmtId="0" fontId="9" fillId="8" borderId="0" applyNumberFormat="0" applyBorder="0" applyAlignment="0" applyProtection="0"/>
    <xf numFmtId="0" fontId="2" fillId="8" borderId="0" applyNumberFormat="0" applyBorder="0" applyAlignment="0" applyProtection="0"/>
    <xf numFmtId="0" fontId="9" fillId="8" borderId="0" applyNumberFormat="0" applyBorder="0" applyAlignment="0" applyProtection="0"/>
    <xf numFmtId="0" fontId="2" fillId="8" borderId="0" applyNumberFormat="0" applyBorder="0" applyAlignment="0" applyProtection="0"/>
    <xf numFmtId="0" fontId="37" fillId="33" borderId="0" applyNumberFormat="0" applyBorder="0" applyAlignment="0" applyProtection="0"/>
    <xf numFmtId="0" fontId="9" fillId="9" borderId="0" applyNumberFormat="0" applyBorder="0" applyAlignment="0" applyProtection="0"/>
    <xf numFmtId="0" fontId="2" fillId="9" borderId="0" applyNumberFormat="0" applyBorder="0" applyAlignment="0" applyProtection="0"/>
    <xf numFmtId="0" fontId="9" fillId="9" borderId="0" applyNumberFormat="0" applyBorder="0" applyAlignment="0" applyProtection="0"/>
    <xf numFmtId="0" fontId="2" fillId="9" borderId="0" applyNumberFormat="0" applyBorder="0" applyAlignment="0" applyProtection="0"/>
    <xf numFmtId="0" fontId="37" fillId="34" borderId="0" applyNumberFormat="0" applyBorder="0" applyAlignment="0" applyProtection="0"/>
    <xf numFmtId="0" fontId="9" fillId="10" borderId="0" applyNumberFormat="0" applyBorder="0" applyAlignment="0" applyProtection="0"/>
    <xf numFmtId="0" fontId="2" fillId="10" borderId="0" applyNumberFormat="0" applyBorder="0" applyAlignment="0" applyProtection="0"/>
    <xf numFmtId="0" fontId="9" fillId="10" borderId="0" applyNumberFormat="0" applyBorder="0" applyAlignment="0" applyProtection="0"/>
    <xf numFmtId="0" fontId="2" fillId="10" borderId="0" applyNumberFormat="0" applyBorder="0" applyAlignment="0" applyProtection="0"/>
    <xf numFmtId="0" fontId="37" fillId="35" borderId="0" applyNumberFormat="0" applyBorder="0" applyAlignment="0" applyProtection="0"/>
    <xf numFmtId="0" fontId="9" fillId="5" borderId="0" applyNumberFormat="0" applyBorder="0" applyAlignment="0" applyProtection="0"/>
    <xf numFmtId="0" fontId="2" fillId="5" borderId="0" applyNumberFormat="0" applyBorder="0" applyAlignment="0" applyProtection="0"/>
    <xf numFmtId="0" fontId="9" fillId="5" borderId="0" applyNumberFormat="0" applyBorder="0" applyAlignment="0" applyProtection="0"/>
    <xf numFmtId="0" fontId="2" fillId="5" borderId="0" applyNumberFormat="0" applyBorder="0" applyAlignment="0" applyProtection="0"/>
    <xf numFmtId="0" fontId="37" fillId="36" borderId="0" applyNumberFormat="0" applyBorder="0" applyAlignment="0" applyProtection="0"/>
    <xf numFmtId="0" fontId="9" fillId="8" borderId="0" applyNumberFormat="0" applyBorder="0" applyAlignment="0" applyProtection="0"/>
    <xf numFmtId="0" fontId="2" fillId="8" borderId="0" applyNumberFormat="0" applyBorder="0" applyAlignment="0" applyProtection="0"/>
    <xf numFmtId="0" fontId="9" fillId="8" borderId="0" applyNumberFormat="0" applyBorder="0" applyAlignment="0" applyProtection="0"/>
    <xf numFmtId="0" fontId="2" fillId="8" borderId="0" applyNumberFormat="0" applyBorder="0" applyAlignment="0" applyProtection="0"/>
    <xf numFmtId="0" fontId="37" fillId="37" borderId="0" applyNumberFormat="0" applyBorder="0" applyAlignment="0" applyProtection="0"/>
    <xf numFmtId="0" fontId="9" fillId="11" borderId="0" applyNumberFormat="0" applyBorder="0" applyAlignment="0" applyProtection="0"/>
    <xf numFmtId="0" fontId="2" fillId="11" borderId="0" applyNumberFormat="0" applyBorder="0" applyAlignment="0" applyProtection="0"/>
    <xf numFmtId="0" fontId="9" fillId="11" borderId="0" applyNumberFormat="0" applyBorder="0" applyAlignment="0" applyProtection="0"/>
    <xf numFmtId="0" fontId="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39" fillId="3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39" fillId="3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39" fillId="4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39" fillId="41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39" fillId="42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39" fillId="43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40" fillId="44" borderId="19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1" fillId="4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/>
    <xf numFmtId="0" fontId="44" fillId="0" borderId="0"/>
    <xf numFmtId="0" fontId="45" fillId="46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46" fillId="47" borderId="19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47" fillId="0" borderId="20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48" fillId="48" borderId="0">
      <alignment horizontal="right"/>
    </xf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40" fontId="2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40" fontId="2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40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2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40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0" fontId="24" fillId="0" borderId="0" applyFont="0" applyFill="0" applyBorder="0" applyAlignment="0" applyProtection="0"/>
    <xf numFmtId="164" fontId="36" fillId="0" borderId="0" applyFont="0" applyFill="0" applyBorder="0" applyAlignment="0" applyProtection="0"/>
    <xf numFmtId="40" fontId="2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40" fontId="24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49" fillId="49" borderId="2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22" fillId="0" borderId="6" applyNumberFormat="0" applyFill="0" applyAlignment="0" applyProtection="0"/>
    <xf numFmtId="0" fontId="37" fillId="50" borderId="22" applyNumberFormat="0" applyFont="0" applyAlignment="0" applyProtection="0"/>
    <xf numFmtId="0" fontId="7" fillId="23" borderId="7" applyNumberFormat="0" applyFont="0" applyAlignment="0" applyProtection="0"/>
    <xf numFmtId="0" fontId="6" fillId="23" borderId="7" applyNumberFormat="0" applyFont="0" applyAlignment="0" applyProtection="0"/>
    <xf numFmtId="0" fontId="7" fillId="23" borderId="7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6" fillId="23" borderId="7" applyNumberFormat="0" applyFont="0" applyAlignment="0" applyProtection="0"/>
    <xf numFmtId="0" fontId="25" fillId="24" borderId="0" applyNumberFormat="0" applyBorder="0" applyAlignment="0" applyProtection="0"/>
    <xf numFmtId="0" fontId="37" fillId="0" borderId="0"/>
    <xf numFmtId="0" fontId="9" fillId="0" borderId="0"/>
    <xf numFmtId="0" fontId="2" fillId="0" borderId="0"/>
    <xf numFmtId="0" fontId="2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24" fillId="0" borderId="0" applyNumberFormat="0" applyFont="0" applyFill="0" applyBorder="0"/>
    <xf numFmtId="0" fontId="36" fillId="0" borderId="0"/>
    <xf numFmtId="0" fontId="24" fillId="0" borderId="0" applyNumberFormat="0" applyFont="0" applyFill="0" applyBorder="0"/>
    <xf numFmtId="0" fontId="9" fillId="0" borderId="0"/>
    <xf numFmtId="0" fontId="2" fillId="0" borderId="0"/>
    <xf numFmtId="0" fontId="26" fillId="0" borderId="0"/>
    <xf numFmtId="0" fontId="48" fillId="0" borderId="0"/>
    <xf numFmtId="0" fontId="9" fillId="0" borderId="0"/>
    <xf numFmtId="0" fontId="2" fillId="0" borderId="0"/>
    <xf numFmtId="0" fontId="26" fillId="0" borderId="0"/>
    <xf numFmtId="0" fontId="7" fillId="0" borderId="0"/>
    <xf numFmtId="0" fontId="9" fillId="0" borderId="0"/>
    <xf numFmtId="0" fontId="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" fillId="0" borderId="0"/>
    <xf numFmtId="0" fontId="9" fillId="0" borderId="0"/>
    <xf numFmtId="0" fontId="2" fillId="0" borderId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2" fillId="0" borderId="0"/>
    <xf numFmtId="0" fontId="9" fillId="0" borderId="0"/>
    <xf numFmtId="0" fontId="2" fillId="0" borderId="0"/>
    <xf numFmtId="0" fontId="36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3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3" fillId="0" borderId="0"/>
    <xf numFmtId="0" fontId="7" fillId="0" borderId="0"/>
    <xf numFmtId="0" fontId="9" fillId="0" borderId="0"/>
    <xf numFmtId="0" fontId="3" fillId="0" borderId="0"/>
    <xf numFmtId="0" fontId="2" fillId="0" borderId="0"/>
    <xf numFmtId="0" fontId="6" fillId="0" borderId="0"/>
    <xf numFmtId="0" fontId="27" fillId="0" borderId="0"/>
    <xf numFmtId="0" fontId="24" fillId="0" borderId="0" applyNumberFormat="0" applyFont="0" applyFill="0" applyBorder="0"/>
    <xf numFmtId="0" fontId="2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3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3" fillId="0" borderId="0"/>
    <xf numFmtId="0" fontId="3" fillId="0" borderId="0"/>
    <xf numFmtId="0" fontId="9" fillId="0" borderId="0"/>
    <xf numFmtId="0" fontId="2" fillId="0" borderId="0"/>
    <xf numFmtId="0" fontId="3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3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36" fillId="0" borderId="0"/>
    <xf numFmtId="0" fontId="36" fillId="0" borderId="0"/>
    <xf numFmtId="0" fontId="7" fillId="0" borderId="0"/>
    <xf numFmtId="0" fontId="36" fillId="0" borderId="0"/>
    <xf numFmtId="0" fontId="6" fillId="0" borderId="0"/>
    <xf numFmtId="0" fontId="36" fillId="0" borderId="0"/>
    <xf numFmtId="0" fontId="6" fillId="0" borderId="0"/>
    <xf numFmtId="0" fontId="36" fillId="0" borderId="0"/>
    <xf numFmtId="0" fontId="2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9" fillId="0" borderId="0"/>
    <xf numFmtId="0" fontId="2" fillId="0" borderId="0"/>
    <xf numFmtId="0" fontId="24" fillId="0" borderId="0" applyNumberFormat="0" applyFont="0" applyFill="0" applyBorder="0"/>
    <xf numFmtId="0" fontId="36" fillId="0" borderId="0"/>
    <xf numFmtId="0" fontId="24" fillId="0" borderId="0" applyNumberFormat="0" applyFont="0" applyFill="0" applyBorder="0"/>
    <xf numFmtId="0" fontId="36" fillId="0" borderId="0"/>
    <xf numFmtId="0" fontId="7" fillId="0" borderId="0"/>
    <xf numFmtId="0" fontId="36" fillId="0" borderId="0"/>
    <xf numFmtId="0" fontId="6" fillId="0" borderId="0"/>
    <xf numFmtId="0" fontId="36" fillId="0" borderId="0"/>
    <xf numFmtId="0" fontId="6" fillId="0" borderId="0"/>
    <xf numFmtId="0" fontId="36" fillId="0" borderId="0"/>
    <xf numFmtId="0" fontId="36" fillId="0" borderId="0"/>
    <xf numFmtId="0" fontId="36" fillId="0" borderId="0"/>
    <xf numFmtId="0" fontId="7" fillId="0" borderId="0"/>
    <xf numFmtId="0" fontId="36" fillId="0" borderId="0"/>
    <xf numFmtId="0" fontId="6" fillId="0" borderId="0"/>
    <xf numFmtId="0" fontId="3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9" fillId="0" borderId="0"/>
    <xf numFmtId="0" fontId="2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" fillId="0" borderId="0"/>
    <xf numFmtId="0" fontId="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" fillId="0" borderId="0"/>
    <xf numFmtId="0" fontId="6" fillId="0" borderId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7" fillId="0" borderId="0"/>
    <xf numFmtId="0" fontId="24" fillId="0" borderId="0" applyNumberFormat="0" applyFont="0" applyFill="0" applyBorder="0"/>
    <xf numFmtId="0" fontId="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28" fillId="0" borderId="0"/>
    <xf numFmtId="0" fontId="3" fillId="0" borderId="0"/>
    <xf numFmtId="0" fontId="28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24" fillId="0" borderId="0" applyNumberFormat="0" applyFont="0" applyFill="0" applyBorder="0"/>
    <xf numFmtId="0" fontId="3" fillId="0" borderId="0"/>
    <xf numFmtId="0" fontId="24" fillId="0" borderId="0" applyNumberFormat="0" applyFont="0" applyFill="0" applyBorder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28" fillId="0" borderId="0"/>
    <xf numFmtId="0" fontId="26" fillId="0" borderId="0"/>
    <xf numFmtId="0" fontId="3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3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36" fillId="0" borderId="0"/>
    <xf numFmtId="0" fontId="7" fillId="0" borderId="0"/>
    <xf numFmtId="0" fontId="36" fillId="0" borderId="0"/>
    <xf numFmtId="0" fontId="6" fillId="0" borderId="0"/>
    <xf numFmtId="0" fontId="36" fillId="0" borderId="0"/>
    <xf numFmtId="0" fontId="6" fillId="0" borderId="0"/>
    <xf numFmtId="0" fontId="2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9" fillId="0" borderId="0"/>
    <xf numFmtId="0" fontId="36" fillId="0" borderId="0"/>
    <xf numFmtId="0" fontId="2" fillId="0" borderId="0"/>
    <xf numFmtId="0" fontId="36" fillId="0" borderId="0"/>
    <xf numFmtId="0" fontId="2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7" fillId="0" borderId="0"/>
    <xf numFmtId="0" fontId="6" fillId="0" borderId="0"/>
    <xf numFmtId="0" fontId="6" fillId="0" borderId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3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9" fillId="0" borderId="0"/>
    <xf numFmtId="0" fontId="2" fillId="0" borderId="0"/>
    <xf numFmtId="0" fontId="26" fillId="0" borderId="0"/>
    <xf numFmtId="0" fontId="37" fillId="0" borderId="0"/>
    <xf numFmtId="0" fontId="3" fillId="0" borderId="0"/>
    <xf numFmtId="0" fontId="3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7" fillId="0" borderId="0"/>
    <xf numFmtId="0" fontId="6" fillId="0" borderId="0"/>
    <xf numFmtId="0" fontId="6" fillId="0" borderId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3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3" fillId="0" borderId="0"/>
    <xf numFmtId="0" fontId="9" fillId="0" borderId="0"/>
    <xf numFmtId="0" fontId="3" fillId="0" borderId="0"/>
    <xf numFmtId="0" fontId="2" fillId="0" borderId="0"/>
    <xf numFmtId="0" fontId="2" fillId="0" borderId="0"/>
    <xf numFmtId="0" fontId="26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7" fillId="0" borderId="0"/>
    <xf numFmtId="0" fontId="6" fillId="0" borderId="0"/>
    <xf numFmtId="0" fontId="3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23" fillId="0" borderId="0"/>
    <xf numFmtId="0" fontId="7" fillId="0" borderId="0"/>
    <xf numFmtId="0" fontId="6" fillId="0" borderId="0"/>
    <xf numFmtId="0" fontId="23" fillId="0" borderId="0"/>
    <xf numFmtId="0" fontId="6" fillId="0" borderId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23" fillId="0" borderId="0"/>
    <xf numFmtId="0" fontId="23" fillId="0" borderId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23" fillId="0" borderId="0"/>
    <xf numFmtId="0" fontId="23" fillId="0" borderId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23" fillId="0" borderId="0"/>
    <xf numFmtId="0" fontId="23" fillId="0" borderId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24" fillId="0" borderId="0" applyNumberFormat="0" applyFont="0" applyFill="0" applyBorder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2" fillId="0" borderId="0"/>
    <xf numFmtId="0" fontId="6" fillId="0" borderId="0"/>
    <xf numFmtId="0" fontId="2" fillId="0" borderId="0"/>
    <xf numFmtId="0" fontId="26" fillId="0" borderId="0"/>
    <xf numFmtId="0" fontId="7" fillId="0" borderId="0"/>
    <xf numFmtId="0" fontId="6" fillId="0" borderId="0"/>
    <xf numFmtId="0" fontId="3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23" fillId="0" borderId="0"/>
    <xf numFmtId="0" fontId="23" fillId="0" borderId="0"/>
    <xf numFmtId="0" fontId="24" fillId="0" borderId="0" applyNumberFormat="0" applyFont="0" applyFill="0" applyBorder="0"/>
    <xf numFmtId="0" fontId="23" fillId="0" borderId="0"/>
    <xf numFmtId="0" fontId="23" fillId="0" borderId="0"/>
    <xf numFmtId="0" fontId="24" fillId="0" borderId="0" applyNumberFormat="0" applyFont="0" applyFill="0" applyBorder="0"/>
    <xf numFmtId="0" fontId="23" fillId="0" borderId="0"/>
    <xf numFmtId="0" fontId="23" fillId="0" borderId="0"/>
    <xf numFmtId="0" fontId="24" fillId="0" borderId="0" applyNumberFormat="0" applyFont="0" applyFill="0" applyBorder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6" fillId="23" borderId="7" applyNumberFormat="0" applyFont="0" applyAlignment="0" applyProtection="0"/>
    <xf numFmtId="0" fontId="6" fillId="23" borderId="7" applyNumberFormat="0" applyFont="0" applyAlignment="0" applyProtection="0"/>
    <xf numFmtId="0" fontId="7" fillId="23" borderId="7" applyNumberFormat="0" applyFont="0" applyAlignment="0" applyProtection="0"/>
    <xf numFmtId="0" fontId="6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6" fillId="23" borderId="7" applyNumberFormat="0" applyFont="0" applyAlignment="0" applyProtection="0"/>
    <xf numFmtId="0" fontId="6" fillId="23" borderId="7" applyNumberFormat="0" applyFont="0" applyAlignment="0" applyProtection="0"/>
    <xf numFmtId="0" fontId="7" fillId="23" borderId="7" applyNumberFormat="0" applyFont="0" applyAlignment="0" applyProtection="0"/>
    <xf numFmtId="0" fontId="6" fillId="23" borderId="7" applyNumberFormat="0" applyFont="0" applyAlignment="0" applyProtection="0"/>
    <xf numFmtId="0" fontId="7" fillId="23" borderId="7" applyNumberFormat="0" applyFont="0" applyAlignment="0" applyProtection="0"/>
    <xf numFmtId="0" fontId="6" fillId="23" borderId="7" applyNumberFormat="0" applyFont="0" applyAlignment="0" applyProtection="0"/>
    <xf numFmtId="0" fontId="7" fillId="23" borderId="7" applyNumberFormat="0" applyFont="0" applyAlignment="0" applyProtection="0"/>
    <xf numFmtId="0" fontId="6" fillId="23" borderId="7" applyNumberFormat="0" applyFont="0" applyAlignment="0" applyProtection="0"/>
    <xf numFmtId="0" fontId="6" fillId="23" borderId="7" applyNumberFormat="0" applyFont="0" applyAlignment="0" applyProtection="0"/>
    <xf numFmtId="0" fontId="50" fillId="51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9" fillId="20" borderId="8" applyNumberFormat="0" applyAlignment="0" applyProtection="0"/>
    <xf numFmtId="0" fontId="51" fillId="0" borderId="2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52" fillId="0" borderId="2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53" fillId="0" borderId="2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8" fillId="52" borderId="0"/>
    <xf numFmtId="0" fontId="27" fillId="53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54" fillId="0" borderId="26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5" fillId="44" borderId="27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39" fillId="5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39" fillId="55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39" fillId="56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39" fillId="5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39" fillId="5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39" fillId="5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119">
    <xf numFmtId="0" fontId="0" fillId="0" borderId="0" xfId="0"/>
    <xf numFmtId="0" fontId="3" fillId="0" borderId="0" xfId="329" applyFont="1"/>
    <xf numFmtId="0" fontId="57" fillId="60" borderId="0" xfId="685" applyFont="1" applyFill="1" applyAlignment="1">
      <alignment horizontal="center"/>
    </xf>
    <xf numFmtId="0" fontId="57" fillId="60" borderId="0" xfId="0" applyFont="1" applyFill="1" applyAlignment="1">
      <alignment horizontal="center"/>
    </xf>
    <xf numFmtId="0" fontId="58" fillId="60" borderId="0" xfId="685" applyFont="1" applyFill="1"/>
    <xf numFmtId="0" fontId="3" fillId="60" borderId="0" xfId="685" applyFill="1"/>
    <xf numFmtId="0" fontId="57" fillId="60" borderId="0" xfId="685" applyFont="1" applyFill="1"/>
    <xf numFmtId="0" fontId="7" fillId="60" borderId="0" xfId="685" applyFont="1" applyFill="1"/>
    <xf numFmtId="0" fontId="27" fillId="61" borderId="10" xfId="884" applyFont="1" applyFill="1" applyBorder="1"/>
    <xf numFmtId="0" fontId="59" fillId="61" borderId="11" xfId="685" applyFont="1" applyFill="1" applyBorder="1" applyAlignment="1">
      <alignment horizontal="right"/>
    </xf>
    <xf numFmtId="0" fontId="27" fillId="25" borderId="10" xfId="884" applyFont="1" applyFill="1" applyBorder="1" applyAlignment="1" applyProtection="1">
      <alignment horizontal="center" vertical="center"/>
      <protection locked="0"/>
    </xf>
    <xf numFmtId="0" fontId="27" fillId="61" borderId="12" xfId="884" applyFont="1" applyFill="1" applyBorder="1" applyAlignment="1">
      <alignment horizontal="right" vertical="center"/>
    </xf>
    <xf numFmtId="0" fontId="27" fillId="61" borderId="13" xfId="884" applyFont="1" applyFill="1" applyBorder="1"/>
    <xf numFmtId="0" fontId="27" fillId="61" borderId="12" xfId="884" applyFont="1" applyFill="1" applyBorder="1"/>
    <xf numFmtId="0" fontId="27" fillId="25" borderId="13" xfId="884" applyFont="1" applyFill="1" applyBorder="1" applyAlignment="1" applyProtection="1">
      <alignment horizontal="left" vertical="center"/>
      <protection locked="0"/>
    </xf>
    <xf numFmtId="0" fontId="27" fillId="25" borderId="13" xfId="884" applyFont="1" applyFill="1" applyBorder="1" applyAlignment="1" applyProtection="1">
      <alignment horizontal="center" vertical="center"/>
      <protection locked="0"/>
    </xf>
    <xf numFmtId="0" fontId="59" fillId="61" borderId="13" xfId="685" applyFont="1" applyFill="1" applyBorder="1" applyAlignment="1">
      <alignment horizontal="left"/>
    </xf>
    <xf numFmtId="0" fontId="27" fillId="61" borderId="12" xfId="884" applyFont="1" applyFill="1" applyBorder="1" applyAlignment="1">
      <alignment horizontal="center" vertical="center"/>
    </xf>
    <xf numFmtId="0" fontId="37" fillId="60" borderId="0" xfId="685" applyFont="1" applyFill="1"/>
    <xf numFmtId="0" fontId="0" fillId="60" borderId="0" xfId="0" applyFill="1"/>
    <xf numFmtId="0" fontId="60" fillId="62" borderId="0" xfId="330" applyFont="1" applyFill="1"/>
    <xf numFmtId="0" fontId="3" fillId="62" borderId="0" xfId="330" applyFont="1" applyFill="1"/>
    <xf numFmtId="0" fontId="3" fillId="62" borderId="0" xfId="330" applyFont="1" applyFill="1" applyAlignment="1">
      <alignment horizontal="centerContinuous"/>
    </xf>
    <xf numFmtId="0" fontId="3" fillId="60" borderId="0" xfId="330" applyFont="1" applyFill="1"/>
    <xf numFmtId="0" fontId="57" fillId="60" borderId="0" xfId="330" applyFont="1" applyFill="1"/>
    <xf numFmtId="0" fontId="3" fillId="62" borderId="0" xfId="330" applyFont="1" applyFill="1" applyAlignment="1" applyProtection="1">
      <alignment horizontal="centerContinuous"/>
      <protection locked="0"/>
    </xf>
    <xf numFmtId="0" fontId="34" fillId="62" borderId="0" xfId="330" applyFont="1" applyFill="1"/>
    <xf numFmtId="0" fontId="3" fillId="62" borderId="14" xfId="0" applyFont="1" applyFill="1" applyBorder="1"/>
    <xf numFmtId="49" fontId="4" fillId="22" borderId="13" xfId="0" applyNumberFormat="1" applyFont="1" applyFill="1" applyBorder="1" applyAlignment="1">
      <alignment horizontal="left" vertical="center"/>
    </xf>
    <xf numFmtId="3" fontId="4" fillId="62" borderId="10" xfId="884" applyNumberFormat="1" applyFont="1" applyFill="1" applyBorder="1" applyAlignment="1">
      <alignment horizontal="center"/>
    </xf>
    <xf numFmtId="3" fontId="4" fillId="62" borderId="13" xfId="884" applyNumberFormat="1" applyFont="1" applyFill="1" applyBorder="1" applyAlignment="1">
      <alignment horizontal="center"/>
    </xf>
    <xf numFmtId="0" fontId="4" fillId="62" borderId="13" xfId="330" applyFont="1" applyFill="1" applyBorder="1"/>
    <xf numFmtId="3" fontId="3" fillId="0" borderId="13" xfId="152" applyNumberFormat="1" applyFont="1" applyBorder="1" applyProtection="1">
      <protection locked="0"/>
    </xf>
    <xf numFmtId="3" fontId="3" fillId="0" borderId="13" xfId="242" applyNumberFormat="1" applyFont="1" applyBorder="1" applyProtection="1">
      <protection locked="0"/>
    </xf>
    <xf numFmtId="0" fontId="3" fillId="62" borderId="13" xfId="330" quotePrefix="1" applyFont="1" applyFill="1" applyBorder="1"/>
    <xf numFmtId="0" fontId="3" fillId="62" borderId="13" xfId="330" applyFont="1" applyFill="1" applyBorder="1"/>
    <xf numFmtId="0" fontId="3" fillId="62" borderId="0" xfId="330" quotePrefix="1" applyFont="1" applyFill="1"/>
    <xf numFmtId="3" fontId="3" fillId="0" borderId="13" xfId="242" applyNumberFormat="1" applyFont="1" applyFill="1" applyBorder="1" applyProtection="1">
      <protection locked="0"/>
    </xf>
    <xf numFmtId="0" fontId="3" fillId="62" borderId="15" xfId="330" quotePrefix="1" applyFont="1" applyFill="1" applyBorder="1"/>
    <xf numFmtId="0" fontId="4" fillId="62" borderId="13" xfId="330" quotePrefix="1" applyFont="1" applyFill="1" applyBorder="1"/>
    <xf numFmtId="16" fontId="3" fillId="62" borderId="13" xfId="330" applyNumberFormat="1" applyFont="1" applyFill="1" applyBorder="1"/>
    <xf numFmtId="16" fontId="3" fillId="62" borderId="0" xfId="330" quotePrefix="1" applyNumberFormat="1" applyFont="1" applyFill="1"/>
    <xf numFmtId="0" fontId="35" fillId="62" borderId="13" xfId="330" applyFont="1" applyFill="1" applyBorder="1"/>
    <xf numFmtId="3" fontId="3" fillId="0" borderId="13" xfId="330" applyNumberFormat="1" applyFont="1" applyBorder="1" applyProtection="1">
      <protection locked="0"/>
    </xf>
    <xf numFmtId="3" fontId="61" fillId="62" borderId="0" xfId="0" applyNumberFormat="1" applyFont="1" applyFill="1"/>
    <xf numFmtId="3" fontId="3" fillId="62" borderId="13" xfId="330" applyNumberFormat="1" applyFont="1" applyFill="1" applyBorder="1"/>
    <xf numFmtId="0" fontId="3" fillId="60" borderId="16" xfId="330" applyFont="1" applyFill="1" applyBorder="1"/>
    <xf numFmtId="0" fontId="3" fillId="0" borderId="0" xfId="330" applyFont="1"/>
    <xf numFmtId="3" fontId="3" fillId="0" borderId="13" xfId="251" applyNumberFormat="1" applyFont="1" applyBorder="1" applyProtection="1">
      <protection locked="0"/>
    </xf>
    <xf numFmtId="3" fontId="3" fillId="0" borderId="13" xfId="249" applyNumberFormat="1" applyFont="1" applyBorder="1" applyProtection="1">
      <protection locked="0"/>
    </xf>
    <xf numFmtId="0" fontId="8" fillId="62" borderId="0" xfId="330" applyFont="1" applyFill="1"/>
    <xf numFmtId="3" fontId="62" fillId="62" borderId="17" xfId="330" applyNumberFormat="1" applyFont="1" applyFill="1" applyBorder="1"/>
    <xf numFmtId="3" fontId="62" fillId="62" borderId="0" xfId="330" applyNumberFormat="1" applyFont="1" applyFill="1"/>
    <xf numFmtId="167" fontId="3" fillId="62" borderId="0" xfId="330" applyNumberFormat="1" applyFont="1" applyFill="1"/>
    <xf numFmtId="16" fontId="4" fillId="62" borderId="0" xfId="330" applyNumberFormat="1" applyFont="1" applyFill="1"/>
    <xf numFmtId="2" fontId="3" fillId="62" borderId="0" xfId="330" applyNumberFormat="1" applyFont="1" applyFill="1"/>
    <xf numFmtId="0" fontId="38" fillId="60" borderId="0" xfId="0" applyFont="1" applyFill="1"/>
    <xf numFmtId="0" fontId="38" fillId="0" borderId="0" xfId="0" applyFont="1"/>
    <xf numFmtId="0" fontId="57" fillId="0" borderId="0" xfId="330" applyFont="1"/>
    <xf numFmtId="0" fontId="4" fillId="62" borderId="0" xfId="330" applyFont="1" applyFill="1" applyAlignment="1">
      <alignment horizontal="center"/>
    </xf>
    <xf numFmtId="0" fontId="4" fillId="62" borderId="14" xfId="330" quotePrefix="1" applyFont="1" applyFill="1" applyBorder="1"/>
    <xf numFmtId="16" fontId="3" fillId="62" borderId="13" xfId="330" quotePrefix="1" applyNumberFormat="1" applyFont="1" applyFill="1" applyBorder="1"/>
    <xf numFmtId="14" fontId="3" fillId="62" borderId="15" xfId="330" quotePrefix="1" applyNumberFormat="1" applyFont="1" applyFill="1" applyBorder="1"/>
    <xf numFmtId="0" fontId="4" fillId="61" borderId="0" xfId="685" applyFont="1" applyFill="1" applyAlignment="1">
      <alignment horizontal="center"/>
    </xf>
    <xf numFmtId="0" fontId="3" fillId="62" borderId="14" xfId="330" applyFont="1" applyFill="1" applyBorder="1"/>
    <xf numFmtId="0" fontId="4" fillId="62" borderId="11" xfId="330" applyFont="1" applyFill="1" applyBorder="1"/>
    <xf numFmtId="0" fontId="3" fillId="62" borderId="28" xfId="330" quotePrefix="1" applyFont="1" applyFill="1" applyBorder="1"/>
    <xf numFmtId="0" fontId="3" fillId="62" borderId="14" xfId="330" quotePrefix="1" applyFont="1" applyFill="1" applyBorder="1"/>
    <xf numFmtId="0" fontId="65" fillId="62" borderId="13" xfId="330" applyFont="1" applyFill="1" applyBorder="1"/>
    <xf numFmtId="0" fontId="66" fillId="62" borderId="13" xfId="330" quotePrefix="1" applyFont="1" applyFill="1" applyBorder="1"/>
    <xf numFmtId="0" fontId="63" fillId="60" borderId="0" xfId="330" applyFont="1" applyFill="1"/>
    <xf numFmtId="0" fontId="63" fillId="0" borderId="0" xfId="330" applyFont="1"/>
    <xf numFmtId="0" fontId="67" fillId="60" borderId="0" xfId="0" applyFont="1" applyFill="1"/>
    <xf numFmtId="0" fontId="67" fillId="0" borderId="0" xfId="0" applyFont="1"/>
    <xf numFmtId="0" fontId="68" fillId="60" borderId="0" xfId="330" applyFont="1" applyFill="1"/>
    <xf numFmtId="167" fontId="57" fillId="60" borderId="0" xfId="330" applyNumberFormat="1" applyFont="1" applyFill="1"/>
    <xf numFmtId="167" fontId="68" fillId="60" borderId="0" xfId="330" applyNumberFormat="1" applyFont="1" applyFill="1"/>
    <xf numFmtId="3" fontId="57" fillId="60" borderId="0" xfId="330" applyNumberFormat="1" applyFont="1" applyFill="1"/>
    <xf numFmtId="16" fontId="57" fillId="60" borderId="0" xfId="330" applyNumberFormat="1" applyFont="1" applyFill="1"/>
    <xf numFmtId="0" fontId="69" fillId="0" borderId="0" xfId="292" applyFont="1" applyFill="1" applyBorder="1"/>
    <xf numFmtId="16" fontId="3" fillId="62" borderId="14" xfId="330" quotePrefix="1" applyNumberFormat="1" applyFont="1" applyFill="1" applyBorder="1"/>
    <xf numFmtId="1" fontId="57" fillId="60" borderId="0" xfId="0" applyNumberFormat="1" applyFont="1" applyFill="1" applyAlignment="1">
      <alignment horizontal="center"/>
    </xf>
    <xf numFmtId="0" fontId="57" fillId="60" borderId="0" xfId="884" applyFont="1" applyFill="1" applyAlignment="1">
      <alignment horizontal="center"/>
    </xf>
    <xf numFmtId="0" fontId="57" fillId="60" borderId="0" xfId="524" applyFont="1" applyFill="1" applyAlignment="1">
      <alignment horizontal="center"/>
    </xf>
    <xf numFmtId="16" fontId="57" fillId="60" borderId="0" xfId="0" quotePrefix="1" applyNumberFormat="1" applyFont="1" applyFill="1" applyAlignment="1">
      <alignment horizontal="center"/>
    </xf>
    <xf numFmtId="0" fontId="57" fillId="60" borderId="0" xfId="524" applyFont="1" applyFill="1"/>
    <xf numFmtId="10" fontId="3" fillId="0" borderId="13" xfId="250" applyNumberFormat="1" applyFont="1" applyBorder="1" applyProtection="1">
      <protection locked="0"/>
    </xf>
    <xf numFmtId="10" fontId="3" fillId="0" borderId="13" xfId="249" applyNumberFormat="1" applyFont="1" applyBorder="1" applyProtection="1">
      <protection locked="0"/>
    </xf>
    <xf numFmtId="0" fontId="70" fillId="62" borderId="13" xfId="330" applyFont="1" applyFill="1" applyBorder="1"/>
    <xf numFmtId="3" fontId="3" fillId="0" borderId="13" xfId="152" applyNumberFormat="1" applyFont="1" applyFill="1" applyBorder="1" applyProtection="1">
      <protection locked="0"/>
    </xf>
    <xf numFmtId="3" fontId="3" fillId="60" borderId="13" xfId="152" applyNumberFormat="1" applyFont="1" applyFill="1" applyBorder="1" applyProtection="1">
      <protection locked="0"/>
    </xf>
    <xf numFmtId="3" fontId="3" fillId="60" borderId="13" xfId="242" applyNumberFormat="1" applyFont="1" applyFill="1" applyBorder="1" applyProtection="1">
      <protection locked="0"/>
    </xf>
    <xf numFmtId="3" fontId="3" fillId="60" borderId="13" xfId="251" applyNumberFormat="1" applyFont="1" applyFill="1" applyBorder="1" applyProtection="1">
      <protection locked="0"/>
    </xf>
    <xf numFmtId="3" fontId="3" fillId="60" borderId="13" xfId="249" applyNumberFormat="1" applyFont="1" applyFill="1" applyBorder="1" applyProtection="1">
      <protection locked="0"/>
    </xf>
    <xf numFmtId="0" fontId="4" fillId="60" borderId="0" xfId="330" applyFont="1" applyFill="1"/>
    <xf numFmtId="3" fontId="3" fillId="62" borderId="13" xfId="155" applyNumberFormat="1" applyFont="1" applyFill="1" applyBorder="1" applyProtection="1"/>
    <xf numFmtId="0" fontId="70" fillId="62" borderId="13" xfId="330" quotePrefix="1" applyFont="1" applyFill="1" applyBorder="1"/>
    <xf numFmtId="0" fontId="58" fillId="60" borderId="0" xfId="292" applyFont="1" applyFill="1" applyBorder="1"/>
    <xf numFmtId="0" fontId="72" fillId="60" borderId="0" xfId="292" applyFont="1" applyFill="1" applyBorder="1"/>
    <xf numFmtId="0" fontId="57" fillId="60" borderId="0" xfId="331" applyFont="1" applyFill="1"/>
    <xf numFmtId="0" fontId="58" fillId="60" borderId="0" xfId="292" applyFont="1" applyFill="1"/>
    <xf numFmtId="3" fontId="60" fillId="62" borderId="0" xfId="330" applyNumberFormat="1" applyFont="1" applyFill="1"/>
    <xf numFmtId="0" fontId="73" fillId="0" borderId="0" xfId="0" applyFont="1"/>
    <xf numFmtId="0" fontId="33" fillId="60" borderId="0" xfId="685" applyFont="1" applyFill="1" applyAlignment="1">
      <alignment horizontal="center"/>
    </xf>
    <xf numFmtId="0" fontId="27" fillId="61" borderId="10" xfId="884" applyFont="1" applyFill="1" applyBorder="1" applyAlignment="1">
      <alignment horizontal="left"/>
    </xf>
    <xf numFmtId="0" fontId="27" fillId="61" borderId="14" xfId="884" applyFont="1" applyFill="1" applyBorder="1" applyAlignment="1">
      <alignment horizontal="left"/>
    </xf>
    <xf numFmtId="0" fontId="27" fillId="63" borderId="10" xfId="884" applyFont="1" applyFill="1" applyBorder="1" applyAlignment="1" applyProtection="1">
      <alignment horizontal="left" vertical="center"/>
      <protection locked="0"/>
    </xf>
    <xf numFmtId="0" fontId="27" fillId="63" borderId="14" xfId="884" applyFont="1" applyFill="1" applyBorder="1" applyAlignment="1" applyProtection="1">
      <alignment horizontal="left" vertical="center"/>
      <protection locked="0"/>
    </xf>
    <xf numFmtId="0" fontId="27" fillId="63" borderId="10" xfId="884" applyFont="1" applyFill="1" applyBorder="1" applyAlignment="1" applyProtection="1">
      <alignment horizontal="center" vertical="center"/>
      <protection locked="0"/>
    </xf>
    <xf numFmtId="0" fontId="27" fillId="63" borderId="14" xfId="884" applyFont="1" applyFill="1" applyBorder="1" applyAlignment="1" applyProtection="1">
      <alignment horizontal="center" vertical="center"/>
      <protection locked="0"/>
    </xf>
    <xf numFmtId="0" fontId="64" fillId="61" borderId="0" xfId="751" applyFont="1" applyFill="1" applyAlignment="1">
      <alignment horizontal="left" vertical="center" wrapText="1"/>
    </xf>
    <xf numFmtId="0" fontId="64" fillId="61" borderId="0" xfId="751" applyFont="1" applyFill="1" applyAlignment="1">
      <alignment horizontal="left" vertical="center"/>
    </xf>
    <xf numFmtId="0" fontId="27" fillId="61" borderId="10" xfId="884" applyFont="1" applyFill="1" applyBorder="1" applyAlignment="1">
      <alignment horizontal="center"/>
    </xf>
    <xf numFmtId="0" fontId="27" fillId="61" borderId="14" xfId="884" applyFont="1" applyFill="1" applyBorder="1" applyAlignment="1">
      <alignment horizontal="center"/>
    </xf>
    <xf numFmtId="0" fontId="27" fillId="61" borderId="10" xfId="884" applyFont="1" applyFill="1" applyBorder="1" applyAlignment="1">
      <alignment horizontal="left" vertical="center"/>
    </xf>
    <xf numFmtId="0" fontId="27" fillId="61" borderId="18" xfId="884" applyFont="1" applyFill="1" applyBorder="1" applyAlignment="1">
      <alignment horizontal="left" vertical="center"/>
    </xf>
    <xf numFmtId="0" fontId="27" fillId="61" borderId="10" xfId="884" applyFont="1" applyFill="1" applyBorder="1" applyAlignment="1">
      <alignment horizontal="center" vertical="center"/>
    </xf>
    <xf numFmtId="0" fontId="27" fillId="61" borderId="14" xfId="884" applyFont="1" applyFill="1" applyBorder="1" applyAlignment="1">
      <alignment horizontal="center" vertical="center"/>
    </xf>
    <xf numFmtId="0" fontId="4" fillId="62" borderId="0" xfId="330" applyFont="1" applyFill="1" applyAlignment="1">
      <alignment horizontal="center"/>
    </xf>
  </cellXfs>
  <cellStyles count="1076">
    <cellStyle name="20% - Accent1" xfId="1" xr:uid="{00000000-0005-0000-0000-000000000000}"/>
    <cellStyle name="20% - Accent1 2" xfId="2" xr:uid="{00000000-0005-0000-0000-000001000000}"/>
    <cellStyle name="20% - Accent2" xfId="3" xr:uid="{00000000-0005-0000-0000-000002000000}"/>
    <cellStyle name="20% - Accent2 2" xfId="4" xr:uid="{00000000-0005-0000-0000-000003000000}"/>
    <cellStyle name="20% - Accent3" xfId="5" xr:uid="{00000000-0005-0000-0000-000004000000}"/>
    <cellStyle name="20% - Accent3 2" xfId="6" xr:uid="{00000000-0005-0000-0000-000005000000}"/>
    <cellStyle name="20% - Accent4" xfId="7" xr:uid="{00000000-0005-0000-0000-000006000000}"/>
    <cellStyle name="20% - Accent4 2" xfId="8" xr:uid="{00000000-0005-0000-0000-000007000000}"/>
    <cellStyle name="20% - Accent5" xfId="9" xr:uid="{00000000-0005-0000-0000-000008000000}"/>
    <cellStyle name="20% - Accent5 2" xfId="10" xr:uid="{00000000-0005-0000-0000-000009000000}"/>
    <cellStyle name="20% - Accent6" xfId="11" xr:uid="{00000000-0005-0000-0000-00000A000000}"/>
    <cellStyle name="20% - Accent6 2" xfId="12" xr:uid="{00000000-0005-0000-0000-00000B000000}"/>
    <cellStyle name="20% - uthevingsfarge 1 2" xfId="13" xr:uid="{00000000-0005-0000-0000-00000C000000}"/>
    <cellStyle name="20% - uthevingsfarge 1 2 2" xfId="14" xr:uid="{00000000-0005-0000-0000-00000D000000}"/>
    <cellStyle name="20% - uthevingsfarge 1 2 2 2" xfId="15" xr:uid="{00000000-0005-0000-0000-00000E000000}"/>
    <cellStyle name="20% - uthevingsfarge 1 3" xfId="16" xr:uid="{00000000-0005-0000-0000-00000F000000}"/>
    <cellStyle name="20% - uthevingsfarge 1 3 2" xfId="17" xr:uid="{00000000-0005-0000-0000-000010000000}"/>
    <cellStyle name="20% - uthevingsfarge 2 2" xfId="18" xr:uid="{00000000-0005-0000-0000-000011000000}"/>
    <cellStyle name="20% - uthevingsfarge 2 2 2" xfId="19" xr:uid="{00000000-0005-0000-0000-000012000000}"/>
    <cellStyle name="20% - uthevingsfarge 2 2 2 2" xfId="20" xr:uid="{00000000-0005-0000-0000-000013000000}"/>
    <cellStyle name="20% - uthevingsfarge 2 3" xfId="21" xr:uid="{00000000-0005-0000-0000-000014000000}"/>
    <cellStyle name="20% - uthevingsfarge 2 3 2" xfId="22" xr:uid="{00000000-0005-0000-0000-000015000000}"/>
    <cellStyle name="20% - uthevingsfarge 3 2" xfId="23" xr:uid="{00000000-0005-0000-0000-000016000000}"/>
    <cellStyle name="20% - uthevingsfarge 3 2 2" xfId="24" xr:uid="{00000000-0005-0000-0000-000017000000}"/>
    <cellStyle name="20% - uthevingsfarge 3 2 2 2" xfId="25" xr:uid="{00000000-0005-0000-0000-000018000000}"/>
    <cellStyle name="20% - uthevingsfarge 3 3" xfId="26" xr:uid="{00000000-0005-0000-0000-000019000000}"/>
    <cellStyle name="20% - uthevingsfarge 3 3 2" xfId="27" xr:uid="{00000000-0005-0000-0000-00001A000000}"/>
    <cellStyle name="20% - uthevingsfarge 4 2" xfId="28" xr:uid="{00000000-0005-0000-0000-00001B000000}"/>
    <cellStyle name="20% - uthevingsfarge 4 2 2" xfId="29" xr:uid="{00000000-0005-0000-0000-00001C000000}"/>
    <cellStyle name="20% - uthevingsfarge 4 2 2 2" xfId="30" xr:uid="{00000000-0005-0000-0000-00001D000000}"/>
    <cellStyle name="20% - uthevingsfarge 4 3" xfId="31" xr:uid="{00000000-0005-0000-0000-00001E000000}"/>
    <cellStyle name="20% - uthevingsfarge 4 3 2" xfId="32" xr:uid="{00000000-0005-0000-0000-00001F000000}"/>
    <cellStyle name="20% - uthevingsfarge 5 2" xfId="33" xr:uid="{00000000-0005-0000-0000-000020000000}"/>
    <cellStyle name="20% - uthevingsfarge 5 2 2" xfId="34" xr:uid="{00000000-0005-0000-0000-000021000000}"/>
    <cellStyle name="20% - uthevingsfarge 5 2 2 2" xfId="35" xr:uid="{00000000-0005-0000-0000-000022000000}"/>
    <cellStyle name="20% - uthevingsfarge 5 3" xfId="36" xr:uid="{00000000-0005-0000-0000-000023000000}"/>
    <cellStyle name="20% - uthevingsfarge 5 3 2" xfId="37" xr:uid="{00000000-0005-0000-0000-000024000000}"/>
    <cellStyle name="20% - uthevingsfarge 6 2" xfId="38" xr:uid="{00000000-0005-0000-0000-000025000000}"/>
    <cellStyle name="20% - uthevingsfarge 6 2 2" xfId="39" xr:uid="{00000000-0005-0000-0000-000026000000}"/>
    <cellStyle name="20% - uthevingsfarge 6 2 2 2" xfId="40" xr:uid="{00000000-0005-0000-0000-000027000000}"/>
    <cellStyle name="20% - uthevingsfarge 6 3" xfId="41" xr:uid="{00000000-0005-0000-0000-000028000000}"/>
    <cellStyle name="20% - uthevingsfarge 6 3 2" xfId="42" xr:uid="{00000000-0005-0000-0000-000029000000}"/>
    <cellStyle name="40% - Accent1" xfId="43" xr:uid="{00000000-0005-0000-0000-00002A000000}"/>
    <cellStyle name="40% - Accent1 2" xfId="44" xr:uid="{00000000-0005-0000-0000-00002B000000}"/>
    <cellStyle name="40% - Accent2" xfId="45" xr:uid="{00000000-0005-0000-0000-00002C000000}"/>
    <cellStyle name="40% - Accent2 2" xfId="46" xr:uid="{00000000-0005-0000-0000-00002D000000}"/>
    <cellStyle name="40% - Accent3" xfId="47" xr:uid="{00000000-0005-0000-0000-00002E000000}"/>
    <cellStyle name="40% - Accent3 2" xfId="48" xr:uid="{00000000-0005-0000-0000-00002F000000}"/>
    <cellStyle name="40% - Accent4" xfId="49" xr:uid="{00000000-0005-0000-0000-000030000000}"/>
    <cellStyle name="40% - Accent4 2" xfId="50" xr:uid="{00000000-0005-0000-0000-000031000000}"/>
    <cellStyle name="40% - Accent5" xfId="51" xr:uid="{00000000-0005-0000-0000-000032000000}"/>
    <cellStyle name="40% - Accent5 2" xfId="52" xr:uid="{00000000-0005-0000-0000-000033000000}"/>
    <cellStyle name="40% - Accent6" xfId="53" xr:uid="{00000000-0005-0000-0000-000034000000}"/>
    <cellStyle name="40% - Accent6 2" xfId="54" xr:uid="{00000000-0005-0000-0000-000035000000}"/>
    <cellStyle name="40% - uthevingsfarge 1 2" xfId="55" xr:uid="{00000000-0005-0000-0000-000036000000}"/>
    <cellStyle name="40% - uthevingsfarge 1 2 2" xfId="56" xr:uid="{00000000-0005-0000-0000-000037000000}"/>
    <cellStyle name="40% - uthevingsfarge 1 2 2 2" xfId="57" xr:uid="{00000000-0005-0000-0000-000038000000}"/>
    <cellStyle name="40% - uthevingsfarge 1 3" xfId="58" xr:uid="{00000000-0005-0000-0000-000039000000}"/>
    <cellStyle name="40% - uthevingsfarge 1 3 2" xfId="59" xr:uid="{00000000-0005-0000-0000-00003A000000}"/>
    <cellStyle name="40% - uthevingsfarge 2 2" xfId="60" xr:uid="{00000000-0005-0000-0000-00003B000000}"/>
    <cellStyle name="40% - uthevingsfarge 2 2 2" xfId="61" xr:uid="{00000000-0005-0000-0000-00003C000000}"/>
    <cellStyle name="40% - uthevingsfarge 2 2 2 2" xfId="62" xr:uid="{00000000-0005-0000-0000-00003D000000}"/>
    <cellStyle name="40% - uthevingsfarge 2 3" xfId="63" xr:uid="{00000000-0005-0000-0000-00003E000000}"/>
    <cellStyle name="40% - uthevingsfarge 2 3 2" xfId="64" xr:uid="{00000000-0005-0000-0000-00003F000000}"/>
    <cellStyle name="40% - uthevingsfarge 3 2" xfId="65" xr:uid="{00000000-0005-0000-0000-000040000000}"/>
    <cellStyle name="40% - uthevingsfarge 3 2 2" xfId="66" xr:uid="{00000000-0005-0000-0000-000041000000}"/>
    <cellStyle name="40% - uthevingsfarge 3 2 2 2" xfId="67" xr:uid="{00000000-0005-0000-0000-000042000000}"/>
    <cellStyle name="40% - uthevingsfarge 3 3" xfId="68" xr:uid="{00000000-0005-0000-0000-000043000000}"/>
    <cellStyle name="40% - uthevingsfarge 3 3 2" xfId="69" xr:uid="{00000000-0005-0000-0000-000044000000}"/>
    <cellStyle name="40% - uthevingsfarge 4 2" xfId="70" xr:uid="{00000000-0005-0000-0000-000045000000}"/>
    <cellStyle name="40% - uthevingsfarge 4 2 2" xfId="71" xr:uid="{00000000-0005-0000-0000-000046000000}"/>
    <cellStyle name="40% - uthevingsfarge 4 2 2 2" xfId="72" xr:uid="{00000000-0005-0000-0000-000047000000}"/>
    <cellStyle name="40% - uthevingsfarge 4 3" xfId="73" xr:uid="{00000000-0005-0000-0000-000048000000}"/>
    <cellStyle name="40% - uthevingsfarge 4 3 2" xfId="74" xr:uid="{00000000-0005-0000-0000-000049000000}"/>
    <cellStyle name="40% - uthevingsfarge 5 2" xfId="75" xr:uid="{00000000-0005-0000-0000-00004A000000}"/>
    <cellStyle name="40% - uthevingsfarge 5 2 2" xfId="76" xr:uid="{00000000-0005-0000-0000-00004B000000}"/>
    <cellStyle name="40% - uthevingsfarge 5 2 2 2" xfId="77" xr:uid="{00000000-0005-0000-0000-00004C000000}"/>
    <cellStyle name="40% - uthevingsfarge 5 3" xfId="78" xr:uid="{00000000-0005-0000-0000-00004D000000}"/>
    <cellStyle name="40% - uthevingsfarge 5 3 2" xfId="79" xr:uid="{00000000-0005-0000-0000-00004E000000}"/>
    <cellStyle name="40% - uthevingsfarge 6 2" xfId="80" xr:uid="{00000000-0005-0000-0000-00004F000000}"/>
    <cellStyle name="40% - uthevingsfarge 6 2 2" xfId="81" xr:uid="{00000000-0005-0000-0000-000050000000}"/>
    <cellStyle name="40% - uthevingsfarge 6 2 2 2" xfId="82" xr:uid="{00000000-0005-0000-0000-000051000000}"/>
    <cellStyle name="40% - uthevingsfarge 6 3" xfId="83" xr:uid="{00000000-0005-0000-0000-000052000000}"/>
    <cellStyle name="40% - uthevingsfarge 6 3 2" xfId="84" xr:uid="{00000000-0005-0000-0000-000053000000}"/>
    <cellStyle name="60% - Accent1" xfId="85" xr:uid="{00000000-0005-0000-0000-000054000000}"/>
    <cellStyle name="60% - Accent2" xfId="86" xr:uid="{00000000-0005-0000-0000-000055000000}"/>
    <cellStyle name="60% - Accent3" xfId="87" xr:uid="{00000000-0005-0000-0000-000056000000}"/>
    <cellStyle name="60% - Accent4" xfId="88" xr:uid="{00000000-0005-0000-0000-000057000000}"/>
    <cellStyle name="60% - Accent5" xfId="89" xr:uid="{00000000-0005-0000-0000-000058000000}"/>
    <cellStyle name="60% - Accent6" xfId="90" xr:uid="{00000000-0005-0000-0000-000059000000}"/>
    <cellStyle name="60% - uthevingsfarge 1 2" xfId="91" xr:uid="{00000000-0005-0000-0000-00005A000000}"/>
    <cellStyle name="60% - uthevingsfarge 1 2 2" xfId="92" xr:uid="{00000000-0005-0000-0000-00005B000000}"/>
    <cellStyle name="60% - uthevingsfarge 1 3" xfId="93" xr:uid="{00000000-0005-0000-0000-00005C000000}"/>
    <cellStyle name="60% - uthevingsfarge 2 2" xfId="94" xr:uid="{00000000-0005-0000-0000-00005D000000}"/>
    <cellStyle name="60% - uthevingsfarge 2 2 2" xfId="95" xr:uid="{00000000-0005-0000-0000-00005E000000}"/>
    <cellStyle name="60% - uthevingsfarge 2 3" xfId="96" xr:uid="{00000000-0005-0000-0000-00005F000000}"/>
    <cellStyle name="60% - uthevingsfarge 3 2" xfId="97" xr:uid="{00000000-0005-0000-0000-000060000000}"/>
    <cellStyle name="60% - uthevingsfarge 3 2 2" xfId="98" xr:uid="{00000000-0005-0000-0000-000061000000}"/>
    <cellStyle name="60% - uthevingsfarge 3 3" xfId="99" xr:uid="{00000000-0005-0000-0000-000062000000}"/>
    <cellStyle name="60% - uthevingsfarge 4 2" xfId="100" xr:uid="{00000000-0005-0000-0000-000063000000}"/>
    <cellStyle name="60% - uthevingsfarge 4 2 2" xfId="101" xr:uid="{00000000-0005-0000-0000-000064000000}"/>
    <cellStyle name="60% - uthevingsfarge 4 3" xfId="102" xr:uid="{00000000-0005-0000-0000-000065000000}"/>
    <cellStyle name="60% - uthevingsfarge 5 2" xfId="103" xr:uid="{00000000-0005-0000-0000-000066000000}"/>
    <cellStyle name="60% - uthevingsfarge 5 2 2" xfId="104" xr:uid="{00000000-0005-0000-0000-000067000000}"/>
    <cellStyle name="60% - uthevingsfarge 5 3" xfId="105" xr:uid="{00000000-0005-0000-0000-000068000000}"/>
    <cellStyle name="60% - uthevingsfarge 6 2" xfId="106" xr:uid="{00000000-0005-0000-0000-000069000000}"/>
    <cellStyle name="60% - uthevingsfarge 6 2 2" xfId="107" xr:uid="{00000000-0005-0000-0000-00006A000000}"/>
    <cellStyle name="60% - uthevingsfarge 6 3" xfId="108" xr:uid="{00000000-0005-0000-0000-00006B000000}"/>
    <cellStyle name="Accent1" xfId="109" xr:uid="{00000000-0005-0000-0000-00006C000000}"/>
    <cellStyle name="Accent2" xfId="110" xr:uid="{00000000-0005-0000-0000-00006D000000}"/>
    <cellStyle name="Accent3" xfId="111" xr:uid="{00000000-0005-0000-0000-00006E000000}"/>
    <cellStyle name="Accent4" xfId="112" xr:uid="{00000000-0005-0000-0000-00006F000000}"/>
    <cellStyle name="Accent5" xfId="113" xr:uid="{00000000-0005-0000-0000-000070000000}"/>
    <cellStyle name="Accent6" xfId="114" xr:uid="{00000000-0005-0000-0000-000071000000}"/>
    <cellStyle name="Bad" xfId="115" xr:uid="{00000000-0005-0000-0000-000072000000}"/>
    <cellStyle name="Beregning 2" xfId="116" xr:uid="{00000000-0005-0000-0000-000073000000}"/>
    <cellStyle name="Beregning 2 2" xfId="117" xr:uid="{00000000-0005-0000-0000-000074000000}"/>
    <cellStyle name="Beregning 3" xfId="118" xr:uid="{00000000-0005-0000-0000-000075000000}"/>
    <cellStyle name="Calculation" xfId="119" xr:uid="{00000000-0005-0000-0000-000076000000}"/>
    <cellStyle name="Check Cell" xfId="120" xr:uid="{00000000-0005-0000-0000-000077000000}"/>
    <cellStyle name="Comma 3" xfId="121" xr:uid="{00000000-0005-0000-0000-000078000000}"/>
    <cellStyle name="Comma 3 2" xfId="122" xr:uid="{00000000-0005-0000-0000-000079000000}"/>
    <cellStyle name="Comma 3 2 2" xfId="123" xr:uid="{00000000-0005-0000-0000-00007A000000}"/>
    <cellStyle name="Comma 3 3" xfId="124" xr:uid="{00000000-0005-0000-0000-00007B000000}"/>
    <cellStyle name="Dårlig 2" xfId="125" xr:uid="{00000000-0005-0000-0000-00007C000000}"/>
    <cellStyle name="Dårlig 2 2" xfId="126" xr:uid="{00000000-0005-0000-0000-00007D000000}"/>
    <cellStyle name="Dårlig 3" xfId="127" xr:uid="{00000000-0005-0000-0000-00007E000000}"/>
    <cellStyle name="Explanatory Text" xfId="128" xr:uid="{00000000-0005-0000-0000-00007F000000}"/>
    <cellStyle name="Forklarende tekst 2" xfId="129" xr:uid="{00000000-0005-0000-0000-000080000000}"/>
    <cellStyle name="Forklarende tekst 2 2" xfId="130" xr:uid="{00000000-0005-0000-0000-000081000000}"/>
    <cellStyle name="Forklarende tekst 3" xfId="131" xr:uid="{00000000-0005-0000-0000-000082000000}"/>
    <cellStyle name="Forside overskrift 1" xfId="132" xr:uid="{00000000-0005-0000-0000-000083000000}"/>
    <cellStyle name="Forside overskrift 2" xfId="133" xr:uid="{00000000-0005-0000-0000-000084000000}"/>
    <cellStyle name="God 2" xfId="134" xr:uid="{00000000-0005-0000-0000-000085000000}"/>
    <cellStyle name="God 2 2" xfId="135" xr:uid="{00000000-0005-0000-0000-000086000000}"/>
    <cellStyle name="God 3" xfId="136" xr:uid="{00000000-0005-0000-0000-000087000000}"/>
    <cellStyle name="Good" xfId="137" xr:uid="{00000000-0005-0000-0000-000088000000}"/>
    <cellStyle name="Heading 1" xfId="138" xr:uid="{00000000-0005-0000-0000-000089000000}"/>
    <cellStyle name="Heading 2" xfId="139" xr:uid="{00000000-0005-0000-0000-00008A000000}"/>
    <cellStyle name="Heading 3" xfId="140" xr:uid="{00000000-0005-0000-0000-00008B000000}"/>
    <cellStyle name="Heading 4" xfId="141" xr:uid="{00000000-0005-0000-0000-00008C000000}"/>
    <cellStyle name="Hyperkobling 2" xfId="142" xr:uid="{00000000-0005-0000-0000-00008E000000}"/>
    <cellStyle name="Hyperkobling 3" xfId="143" xr:uid="{00000000-0005-0000-0000-00008F000000}"/>
    <cellStyle name="Inndata 2" xfId="144" xr:uid="{00000000-0005-0000-0000-000090000000}"/>
    <cellStyle name="Inndata 2 2" xfId="145" xr:uid="{00000000-0005-0000-0000-000091000000}"/>
    <cellStyle name="Inndata 3" xfId="146" xr:uid="{00000000-0005-0000-0000-000092000000}"/>
    <cellStyle name="Input" xfId="147" xr:uid="{00000000-0005-0000-0000-000093000000}"/>
    <cellStyle name="Koblet celle 2" xfId="148" xr:uid="{00000000-0005-0000-0000-000094000000}"/>
    <cellStyle name="Koblet celle 2 2" xfId="149" xr:uid="{00000000-0005-0000-0000-000095000000}"/>
    <cellStyle name="Koblet celle 3" xfId="150" xr:uid="{00000000-0005-0000-0000-000096000000}"/>
    <cellStyle name="Kolonne" xfId="151" xr:uid="{00000000-0005-0000-0000-000097000000}"/>
    <cellStyle name="Komma 10" xfId="152" xr:uid="{00000000-0005-0000-0000-000098000000}"/>
    <cellStyle name="Komma 10 2" xfId="153" xr:uid="{00000000-0005-0000-0000-000099000000}"/>
    <cellStyle name="Komma 10 2 2" xfId="154" xr:uid="{00000000-0005-0000-0000-00009A000000}"/>
    <cellStyle name="Komma 10 2 2 2" xfId="155" xr:uid="{00000000-0005-0000-0000-00009B000000}"/>
    <cellStyle name="Komma 10 2 3" xfId="156" xr:uid="{00000000-0005-0000-0000-00009C000000}"/>
    <cellStyle name="Komma 10 2 4" xfId="157" xr:uid="{00000000-0005-0000-0000-00009D000000}"/>
    <cellStyle name="Komma 10 3" xfId="158" xr:uid="{00000000-0005-0000-0000-00009E000000}"/>
    <cellStyle name="Komma 11" xfId="159" xr:uid="{00000000-0005-0000-0000-00009F000000}"/>
    <cellStyle name="Komma 12" xfId="160" xr:uid="{00000000-0005-0000-0000-0000A0000000}"/>
    <cellStyle name="Komma 13" xfId="161" xr:uid="{00000000-0005-0000-0000-0000A1000000}"/>
    <cellStyle name="Komma 2" xfId="162" xr:uid="{00000000-0005-0000-0000-0000A2000000}"/>
    <cellStyle name="Komma 2 2" xfId="163" xr:uid="{00000000-0005-0000-0000-0000A3000000}"/>
    <cellStyle name="Komma 2 2 2" xfId="164" xr:uid="{00000000-0005-0000-0000-0000A4000000}"/>
    <cellStyle name="Komma 2 2 2 2" xfId="165" xr:uid="{00000000-0005-0000-0000-0000A5000000}"/>
    <cellStyle name="Komma 2 2 3" xfId="166" xr:uid="{00000000-0005-0000-0000-0000A6000000}"/>
    <cellStyle name="Komma 2 2 3 2" xfId="167" xr:uid="{00000000-0005-0000-0000-0000A7000000}"/>
    <cellStyle name="Komma 2 2 3 3" xfId="168" xr:uid="{00000000-0005-0000-0000-0000A8000000}"/>
    <cellStyle name="Komma 2 3" xfId="169" xr:uid="{00000000-0005-0000-0000-0000A9000000}"/>
    <cellStyle name="Komma 2 3 2" xfId="170" xr:uid="{00000000-0005-0000-0000-0000AA000000}"/>
    <cellStyle name="Komma 2 3 3" xfId="171" xr:uid="{00000000-0005-0000-0000-0000AB000000}"/>
    <cellStyle name="Komma 2 3 3 2" xfId="172" xr:uid="{00000000-0005-0000-0000-0000AC000000}"/>
    <cellStyle name="Komma 2 3 3 3" xfId="173" xr:uid="{00000000-0005-0000-0000-0000AD000000}"/>
    <cellStyle name="Komma 2 4" xfId="174" xr:uid="{00000000-0005-0000-0000-0000AE000000}"/>
    <cellStyle name="Komma 2 4 2" xfId="175" xr:uid="{00000000-0005-0000-0000-0000AF000000}"/>
    <cellStyle name="Komma 2 4 2 2" xfId="176" xr:uid="{00000000-0005-0000-0000-0000B0000000}"/>
    <cellStyle name="Komma 2 4 2 2 2" xfId="177" xr:uid="{00000000-0005-0000-0000-0000B1000000}"/>
    <cellStyle name="Komma 2 4 2 3" xfId="178" xr:uid="{00000000-0005-0000-0000-0000B2000000}"/>
    <cellStyle name="Komma 2 4 2 4" xfId="179" xr:uid="{00000000-0005-0000-0000-0000B3000000}"/>
    <cellStyle name="Komma 2 5" xfId="180" xr:uid="{00000000-0005-0000-0000-0000B4000000}"/>
    <cellStyle name="Komma 2 5 2" xfId="181" xr:uid="{00000000-0005-0000-0000-0000B5000000}"/>
    <cellStyle name="Komma 2 5 3" xfId="182" xr:uid="{00000000-0005-0000-0000-0000B6000000}"/>
    <cellStyle name="Komma 2 6" xfId="183" xr:uid="{00000000-0005-0000-0000-0000B7000000}"/>
    <cellStyle name="Komma 2 6 2" xfId="184" xr:uid="{00000000-0005-0000-0000-0000B8000000}"/>
    <cellStyle name="Komma 2 6 2 2" xfId="185" xr:uid="{00000000-0005-0000-0000-0000B9000000}"/>
    <cellStyle name="Komma 2 6 3" xfId="186" xr:uid="{00000000-0005-0000-0000-0000BA000000}"/>
    <cellStyle name="Komma 2 6 4" xfId="187" xr:uid="{00000000-0005-0000-0000-0000BB000000}"/>
    <cellStyle name="Komma 3" xfId="188" xr:uid="{00000000-0005-0000-0000-0000BC000000}"/>
    <cellStyle name="Komma 3 2" xfId="189" xr:uid="{00000000-0005-0000-0000-0000BD000000}"/>
    <cellStyle name="Komma 3 2 2" xfId="190" xr:uid="{00000000-0005-0000-0000-0000BE000000}"/>
    <cellStyle name="Komma 3 2 2 2" xfId="191" xr:uid="{00000000-0005-0000-0000-0000BF000000}"/>
    <cellStyle name="Komma 3 2 2 2 2" xfId="192" xr:uid="{00000000-0005-0000-0000-0000C0000000}"/>
    <cellStyle name="Komma 3 2 2 2 3" xfId="193" xr:uid="{00000000-0005-0000-0000-0000C1000000}"/>
    <cellStyle name="Komma 3 2 2 3" xfId="194" xr:uid="{00000000-0005-0000-0000-0000C2000000}"/>
    <cellStyle name="Komma 3 2 3" xfId="195" xr:uid="{00000000-0005-0000-0000-0000C3000000}"/>
    <cellStyle name="Komma 3 2 3 2" xfId="196" xr:uid="{00000000-0005-0000-0000-0000C4000000}"/>
    <cellStyle name="Komma 3 2 3 2 2" xfId="197" xr:uid="{00000000-0005-0000-0000-0000C5000000}"/>
    <cellStyle name="Komma 3 2 3 2 3" xfId="198" xr:uid="{00000000-0005-0000-0000-0000C6000000}"/>
    <cellStyle name="Komma 3 2 3 3" xfId="199" xr:uid="{00000000-0005-0000-0000-0000C7000000}"/>
    <cellStyle name="Komma 3 2 3 4" xfId="200" xr:uid="{00000000-0005-0000-0000-0000C8000000}"/>
    <cellStyle name="Komma 3 2 3 5" xfId="201" xr:uid="{00000000-0005-0000-0000-0000C9000000}"/>
    <cellStyle name="Komma 3 2 4" xfId="202" xr:uid="{00000000-0005-0000-0000-0000CA000000}"/>
    <cellStyle name="Komma 3 2 4 2" xfId="203" xr:uid="{00000000-0005-0000-0000-0000CB000000}"/>
    <cellStyle name="Komma 3 2 5" xfId="204" xr:uid="{00000000-0005-0000-0000-0000CC000000}"/>
    <cellStyle name="Komma 3 3" xfId="205" xr:uid="{00000000-0005-0000-0000-0000CD000000}"/>
    <cellStyle name="Komma 3 3 2" xfId="206" xr:uid="{00000000-0005-0000-0000-0000CE000000}"/>
    <cellStyle name="Komma 3 3 2 2" xfId="207" xr:uid="{00000000-0005-0000-0000-0000CF000000}"/>
    <cellStyle name="Komma 3 3 2 3" xfId="208" xr:uid="{00000000-0005-0000-0000-0000D0000000}"/>
    <cellStyle name="Komma 3 3 3" xfId="209" xr:uid="{00000000-0005-0000-0000-0000D1000000}"/>
    <cellStyle name="Komma 3 3 4" xfId="210" xr:uid="{00000000-0005-0000-0000-0000D2000000}"/>
    <cellStyle name="Komma 3 3 5" xfId="211" xr:uid="{00000000-0005-0000-0000-0000D3000000}"/>
    <cellStyle name="Komma 3 4" xfId="212" xr:uid="{00000000-0005-0000-0000-0000D4000000}"/>
    <cellStyle name="Komma 3 4 2" xfId="213" xr:uid="{00000000-0005-0000-0000-0000D5000000}"/>
    <cellStyle name="Komma 3 4 3" xfId="214" xr:uid="{00000000-0005-0000-0000-0000D6000000}"/>
    <cellStyle name="Komma 3 4 4" xfId="215" xr:uid="{00000000-0005-0000-0000-0000D7000000}"/>
    <cellStyle name="Komma 3 5" xfId="216" xr:uid="{00000000-0005-0000-0000-0000D8000000}"/>
    <cellStyle name="Komma 3 5 2" xfId="217" xr:uid="{00000000-0005-0000-0000-0000D9000000}"/>
    <cellStyle name="Komma 3 5 3" xfId="218" xr:uid="{00000000-0005-0000-0000-0000DA000000}"/>
    <cellStyle name="Komma 3 6" xfId="219" xr:uid="{00000000-0005-0000-0000-0000DB000000}"/>
    <cellStyle name="Komma 3 7" xfId="220" xr:uid="{00000000-0005-0000-0000-0000DC000000}"/>
    <cellStyle name="Komma 4" xfId="221" xr:uid="{00000000-0005-0000-0000-0000DD000000}"/>
    <cellStyle name="Komma 4 2" xfId="222" xr:uid="{00000000-0005-0000-0000-0000DE000000}"/>
    <cellStyle name="Komma 4 2 2" xfId="223" xr:uid="{00000000-0005-0000-0000-0000DF000000}"/>
    <cellStyle name="Komma 4 2 2 2" xfId="224" xr:uid="{00000000-0005-0000-0000-0000E0000000}"/>
    <cellStyle name="Komma 4 2 2 3" xfId="225" xr:uid="{00000000-0005-0000-0000-0000E1000000}"/>
    <cellStyle name="Komma 4 2 3" xfId="226" xr:uid="{00000000-0005-0000-0000-0000E2000000}"/>
    <cellStyle name="Komma 4 3" xfId="227" xr:uid="{00000000-0005-0000-0000-0000E3000000}"/>
    <cellStyle name="Komma 4 4" xfId="228" xr:uid="{00000000-0005-0000-0000-0000E4000000}"/>
    <cellStyle name="Komma 5" xfId="229" xr:uid="{00000000-0005-0000-0000-0000E5000000}"/>
    <cellStyle name="Komma 5 2" xfId="230" xr:uid="{00000000-0005-0000-0000-0000E6000000}"/>
    <cellStyle name="Komma 5 2 2" xfId="231" xr:uid="{00000000-0005-0000-0000-0000E7000000}"/>
    <cellStyle name="Komma 5 3" xfId="232" xr:uid="{00000000-0005-0000-0000-0000E8000000}"/>
    <cellStyle name="Komma 5 3 2" xfId="233" xr:uid="{00000000-0005-0000-0000-0000E9000000}"/>
    <cellStyle name="Komma 5 4" xfId="234" xr:uid="{00000000-0005-0000-0000-0000EA000000}"/>
    <cellStyle name="Komma 5 4 2" xfId="235" xr:uid="{00000000-0005-0000-0000-0000EB000000}"/>
    <cellStyle name="Komma 5 4 3" xfId="236" xr:uid="{00000000-0005-0000-0000-0000EC000000}"/>
    <cellStyle name="Komma 5 5" xfId="237" xr:uid="{00000000-0005-0000-0000-0000ED000000}"/>
    <cellStyle name="Komma 6" xfId="238" xr:uid="{00000000-0005-0000-0000-0000EE000000}"/>
    <cellStyle name="Komma 6 2" xfId="239" xr:uid="{00000000-0005-0000-0000-0000EF000000}"/>
    <cellStyle name="Komma 7" xfId="240" xr:uid="{00000000-0005-0000-0000-0000F0000000}"/>
    <cellStyle name="Komma 7 2" xfId="241" xr:uid="{00000000-0005-0000-0000-0000F1000000}"/>
    <cellStyle name="Komma 8" xfId="242" xr:uid="{00000000-0005-0000-0000-0000F2000000}"/>
    <cellStyle name="Komma 8 2" xfId="243" xr:uid="{00000000-0005-0000-0000-0000F3000000}"/>
    <cellStyle name="Komma 8 2 2" xfId="244" xr:uid="{00000000-0005-0000-0000-0000F4000000}"/>
    <cellStyle name="Komma 8 2 2 2" xfId="245" xr:uid="{00000000-0005-0000-0000-0000F5000000}"/>
    <cellStyle name="Komma 8 2 3" xfId="246" xr:uid="{00000000-0005-0000-0000-0000F6000000}"/>
    <cellStyle name="Komma 8 2 4" xfId="247" xr:uid="{00000000-0005-0000-0000-0000F7000000}"/>
    <cellStyle name="Komma 8 3" xfId="248" xr:uid="{00000000-0005-0000-0000-0000F8000000}"/>
    <cellStyle name="Komma 8 4" xfId="249" xr:uid="{00000000-0005-0000-0000-0000F9000000}"/>
    <cellStyle name="Komma 8 4 2" xfId="250" xr:uid="{00000000-0005-0000-0000-0000FA000000}"/>
    <cellStyle name="Komma 9" xfId="251" xr:uid="{00000000-0005-0000-0000-0000FB000000}"/>
    <cellStyle name="Komma 9 2" xfId="252" xr:uid="{00000000-0005-0000-0000-0000FC000000}"/>
    <cellStyle name="Komma 9 2 2" xfId="253" xr:uid="{00000000-0005-0000-0000-0000FD000000}"/>
    <cellStyle name="Komma 9 3" xfId="254" xr:uid="{00000000-0005-0000-0000-0000FE000000}"/>
    <cellStyle name="Komma 9 3 2" xfId="255" xr:uid="{00000000-0005-0000-0000-0000FF000000}"/>
    <cellStyle name="Komma 9 3 2 2" xfId="256" xr:uid="{00000000-0005-0000-0000-000000010000}"/>
    <cellStyle name="Komma 9 3 3" xfId="257" xr:uid="{00000000-0005-0000-0000-000001010000}"/>
    <cellStyle name="Komma 9 3 4" xfId="258" xr:uid="{00000000-0005-0000-0000-000002010000}"/>
    <cellStyle name="Komma 9 4" xfId="259" xr:uid="{00000000-0005-0000-0000-000003010000}"/>
    <cellStyle name="Komma 9 5" xfId="260" xr:uid="{00000000-0005-0000-0000-000004010000}"/>
    <cellStyle name="Kontrollcelle 2" xfId="261" xr:uid="{00000000-0005-0000-0000-000005010000}"/>
    <cellStyle name="Kontrollcelle 2 2" xfId="262" xr:uid="{00000000-0005-0000-0000-000006010000}"/>
    <cellStyle name="Kontrollcelle 3" xfId="263" xr:uid="{00000000-0005-0000-0000-000007010000}"/>
    <cellStyle name="Linked Cell" xfId="264" xr:uid="{00000000-0005-0000-0000-000008010000}"/>
    <cellStyle name="Merknad 2" xfId="265" xr:uid="{00000000-0005-0000-0000-000009010000}"/>
    <cellStyle name="Merknad 2 2" xfId="266" xr:uid="{00000000-0005-0000-0000-00000A010000}"/>
    <cellStyle name="Merknad 2 2 2" xfId="267" xr:uid="{00000000-0005-0000-0000-00000B010000}"/>
    <cellStyle name="Merknad 3" xfId="268" xr:uid="{00000000-0005-0000-0000-00000C010000}"/>
    <cellStyle name="Merknad 3 2" xfId="269" xr:uid="{00000000-0005-0000-0000-00000D010000}"/>
    <cellStyle name="Merknad 3 2 2" xfId="270" xr:uid="{00000000-0005-0000-0000-00000E010000}"/>
    <cellStyle name="Merknad 3 2 3" xfId="271" xr:uid="{00000000-0005-0000-0000-00000F010000}"/>
    <cellStyle name="Merknad 3 2 4" xfId="272" xr:uid="{00000000-0005-0000-0000-000010010000}"/>
    <cellStyle name="Merknad 3 3" xfId="273" xr:uid="{00000000-0005-0000-0000-000011010000}"/>
    <cellStyle name="Merknad 3 3 2" xfId="274" xr:uid="{00000000-0005-0000-0000-000012010000}"/>
    <cellStyle name="Merknad 3 3 3" xfId="275" xr:uid="{00000000-0005-0000-0000-000013010000}"/>
    <cellStyle name="Merknad 3 3 4" xfId="276" xr:uid="{00000000-0005-0000-0000-000014010000}"/>
    <cellStyle name="Merknad 3 4" xfId="277" xr:uid="{00000000-0005-0000-0000-000015010000}"/>
    <cellStyle name="Neutral" xfId="278" xr:uid="{00000000-0005-0000-0000-000016010000}"/>
    <cellStyle name="Normal" xfId="0" builtinId="0"/>
    <cellStyle name="Normal 10" xfId="279" xr:uid="{00000000-0005-0000-0000-000018010000}"/>
    <cellStyle name="Normal 10 2" xfId="280" xr:uid="{00000000-0005-0000-0000-000019010000}"/>
    <cellStyle name="Normal 10 2 2" xfId="281" xr:uid="{00000000-0005-0000-0000-00001A010000}"/>
    <cellStyle name="Normal 10 3" xfId="282" xr:uid="{00000000-0005-0000-0000-00001B010000}"/>
    <cellStyle name="Normal 10 3 2" xfId="283" xr:uid="{00000000-0005-0000-0000-00001C010000}"/>
    <cellStyle name="Normal 10 3 2 2" xfId="284" xr:uid="{00000000-0005-0000-0000-00001D010000}"/>
    <cellStyle name="Normal 10 3 2 3" xfId="285" xr:uid="{00000000-0005-0000-0000-00001E010000}"/>
    <cellStyle name="Normal 10 3 2 4" xfId="286" xr:uid="{00000000-0005-0000-0000-00001F010000}"/>
    <cellStyle name="Normal 10 4" xfId="287" xr:uid="{00000000-0005-0000-0000-000020010000}"/>
    <cellStyle name="Normal 10 4 2" xfId="288" xr:uid="{00000000-0005-0000-0000-000021010000}"/>
    <cellStyle name="Normal 10 4 3" xfId="289" xr:uid="{00000000-0005-0000-0000-000022010000}"/>
    <cellStyle name="Normal 10 4 4" xfId="290" xr:uid="{00000000-0005-0000-0000-000023010000}"/>
    <cellStyle name="Normal 100" xfId="291" xr:uid="{00000000-0005-0000-0000-000024010000}"/>
    <cellStyle name="Normal 101" xfId="292" xr:uid="{00000000-0005-0000-0000-000025010000}"/>
    <cellStyle name="Normal 102" xfId="293" xr:uid="{00000000-0005-0000-0000-000026010000}"/>
    <cellStyle name="Normal 11" xfId="294" xr:uid="{00000000-0005-0000-0000-000027010000}"/>
    <cellStyle name="Normal 11 2" xfId="295" xr:uid="{00000000-0005-0000-0000-000028010000}"/>
    <cellStyle name="Normal 11 2 2" xfId="296" xr:uid="{00000000-0005-0000-0000-000029010000}"/>
    <cellStyle name="Normal 11 3" xfId="297" xr:uid="{00000000-0005-0000-0000-00002A010000}"/>
    <cellStyle name="Normal 12" xfId="298" xr:uid="{00000000-0005-0000-0000-00002B010000}"/>
    <cellStyle name="Normal 12 2" xfId="299" xr:uid="{00000000-0005-0000-0000-00002C010000}"/>
    <cellStyle name="Normal 12 2 2" xfId="300" xr:uid="{00000000-0005-0000-0000-00002D010000}"/>
    <cellStyle name="Normal 12 3" xfId="301" xr:uid="{00000000-0005-0000-0000-00002E010000}"/>
    <cellStyle name="Normal 13" xfId="302" xr:uid="{00000000-0005-0000-0000-00002F010000}"/>
    <cellStyle name="Normal 13 2" xfId="303" xr:uid="{00000000-0005-0000-0000-000030010000}"/>
    <cellStyle name="Normal 13 2 2" xfId="304" xr:uid="{00000000-0005-0000-0000-000031010000}"/>
    <cellStyle name="Normal 13 2 3" xfId="305" xr:uid="{00000000-0005-0000-0000-000032010000}"/>
    <cellStyle name="Normal 13 3" xfId="306" xr:uid="{00000000-0005-0000-0000-000033010000}"/>
    <cellStyle name="Normal 13 3 2" xfId="307" xr:uid="{00000000-0005-0000-0000-000034010000}"/>
    <cellStyle name="Normal 13 3 3" xfId="308" xr:uid="{00000000-0005-0000-0000-000035010000}"/>
    <cellStyle name="Normal 13 3 4" xfId="309" xr:uid="{00000000-0005-0000-0000-000036010000}"/>
    <cellStyle name="Normal 13 4" xfId="310" xr:uid="{00000000-0005-0000-0000-000037010000}"/>
    <cellStyle name="Normal 14" xfId="311" xr:uid="{00000000-0005-0000-0000-000038010000}"/>
    <cellStyle name="Normal 14 2" xfId="312" xr:uid="{00000000-0005-0000-0000-000039010000}"/>
    <cellStyle name="Normal 14 3" xfId="313" xr:uid="{00000000-0005-0000-0000-00003A010000}"/>
    <cellStyle name="Normal 15" xfId="314" xr:uid="{00000000-0005-0000-0000-00003B010000}"/>
    <cellStyle name="Normal 15 2" xfId="315" xr:uid="{00000000-0005-0000-0000-00003C010000}"/>
    <cellStyle name="Normal 15 2 2" xfId="316" xr:uid="{00000000-0005-0000-0000-00003D010000}"/>
    <cellStyle name="Normal 15 2 3" xfId="317" xr:uid="{00000000-0005-0000-0000-00003E010000}"/>
    <cellStyle name="Normal 15 3" xfId="318" xr:uid="{00000000-0005-0000-0000-00003F010000}"/>
    <cellStyle name="Normal 15 3 2" xfId="319" xr:uid="{00000000-0005-0000-0000-000040010000}"/>
    <cellStyle name="Normal 15 4" xfId="320" xr:uid="{00000000-0005-0000-0000-000041010000}"/>
    <cellStyle name="Normal 16" xfId="321" xr:uid="{00000000-0005-0000-0000-000042010000}"/>
    <cellStyle name="Normal 16 2" xfId="322" xr:uid="{00000000-0005-0000-0000-000043010000}"/>
    <cellStyle name="Normal 17" xfId="323" xr:uid="{00000000-0005-0000-0000-000044010000}"/>
    <cellStyle name="Normal 17 2" xfId="324" xr:uid="{00000000-0005-0000-0000-000045010000}"/>
    <cellStyle name="Normal 18" xfId="325" xr:uid="{00000000-0005-0000-0000-000046010000}"/>
    <cellStyle name="Normal 18 2" xfId="326" xr:uid="{00000000-0005-0000-0000-000047010000}"/>
    <cellStyle name="Normal 19" xfId="327" xr:uid="{00000000-0005-0000-0000-000048010000}"/>
    <cellStyle name="Normal 19 2" xfId="328" xr:uid="{00000000-0005-0000-0000-000049010000}"/>
    <cellStyle name="Normal 2" xfId="329" xr:uid="{00000000-0005-0000-0000-00004A010000}"/>
    <cellStyle name="Normal 2 10" xfId="330" xr:uid="{00000000-0005-0000-0000-00004B010000}"/>
    <cellStyle name="Normal 2 10 2" xfId="331" xr:uid="{00000000-0005-0000-0000-00004C010000}"/>
    <cellStyle name="Normal 2 11" xfId="332" xr:uid="{00000000-0005-0000-0000-00004D010000}"/>
    <cellStyle name="Normal 2 11 2" xfId="333" xr:uid="{00000000-0005-0000-0000-00004E010000}"/>
    <cellStyle name="Normal 2 12" xfId="334" xr:uid="{00000000-0005-0000-0000-00004F010000}"/>
    <cellStyle name="Normal 2 12 2" xfId="335" xr:uid="{00000000-0005-0000-0000-000050010000}"/>
    <cellStyle name="Normal 2 13" xfId="336" xr:uid="{00000000-0005-0000-0000-000051010000}"/>
    <cellStyle name="Normal 2 13 2" xfId="337" xr:uid="{00000000-0005-0000-0000-000052010000}"/>
    <cellStyle name="Normal 2 14" xfId="338" xr:uid="{00000000-0005-0000-0000-000053010000}"/>
    <cellStyle name="Normal 2 14 2" xfId="339" xr:uid="{00000000-0005-0000-0000-000054010000}"/>
    <cellStyle name="Normal 2 15" xfId="340" xr:uid="{00000000-0005-0000-0000-000055010000}"/>
    <cellStyle name="Normal 2 15 2" xfId="341" xr:uid="{00000000-0005-0000-0000-000056010000}"/>
    <cellStyle name="Normal 2 16" xfId="342" xr:uid="{00000000-0005-0000-0000-000057010000}"/>
    <cellStyle name="Normal 2 16 2" xfId="343" xr:uid="{00000000-0005-0000-0000-000058010000}"/>
    <cellStyle name="Normal 2 17" xfId="344" xr:uid="{00000000-0005-0000-0000-000059010000}"/>
    <cellStyle name="Normal 2 17 2" xfId="345" xr:uid="{00000000-0005-0000-0000-00005A010000}"/>
    <cellStyle name="Normal 2 18" xfId="346" xr:uid="{00000000-0005-0000-0000-00005B010000}"/>
    <cellStyle name="Normal 2 18 2" xfId="347" xr:uid="{00000000-0005-0000-0000-00005C010000}"/>
    <cellStyle name="Normal 2 19" xfId="348" xr:uid="{00000000-0005-0000-0000-00005D010000}"/>
    <cellStyle name="Normal 2 19 2" xfId="349" xr:uid="{00000000-0005-0000-0000-00005E010000}"/>
    <cellStyle name="Normal 2 2" xfId="350" xr:uid="{00000000-0005-0000-0000-00005F010000}"/>
    <cellStyle name="Normal 2 2 2" xfId="351" xr:uid="{00000000-0005-0000-0000-000060010000}"/>
    <cellStyle name="Normal 2 2 2 2" xfId="352" xr:uid="{00000000-0005-0000-0000-000061010000}"/>
    <cellStyle name="Normal 2 2 3" xfId="353" xr:uid="{00000000-0005-0000-0000-000062010000}"/>
    <cellStyle name="Normal 2 2 3 2" xfId="354" xr:uid="{00000000-0005-0000-0000-000063010000}"/>
    <cellStyle name="Normal 2 2 4" xfId="355" xr:uid="{00000000-0005-0000-0000-000064010000}"/>
    <cellStyle name="Normal 2 20" xfId="356" xr:uid="{00000000-0005-0000-0000-000065010000}"/>
    <cellStyle name="Normal 2 20 2" xfId="357" xr:uid="{00000000-0005-0000-0000-000066010000}"/>
    <cellStyle name="Normal 2 21" xfId="358" xr:uid="{00000000-0005-0000-0000-000067010000}"/>
    <cellStyle name="Normal 2 21 2" xfId="359" xr:uid="{00000000-0005-0000-0000-000068010000}"/>
    <cellStyle name="Normal 2 22" xfId="360" xr:uid="{00000000-0005-0000-0000-000069010000}"/>
    <cellStyle name="Normal 2 22 2" xfId="361" xr:uid="{00000000-0005-0000-0000-00006A010000}"/>
    <cellStyle name="Normal 2 23" xfId="362" xr:uid="{00000000-0005-0000-0000-00006B010000}"/>
    <cellStyle name="Normal 2 23 2" xfId="363" xr:uid="{00000000-0005-0000-0000-00006C010000}"/>
    <cellStyle name="Normal 2 24" xfId="364" xr:uid="{00000000-0005-0000-0000-00006D010000}"/>
    <cellStyle name="Normal 2 24 2" xfId="365" xr:uid="{00000000-0005-0000-0000-00006E010000}"/>
    <cellStyle name="Normal 2 25" xfId="366" xr:uid="{00000000-0005-0000-0000-00006F010000}"/>
    <cellStyle name="Normal 2 25 2" xfId="367" xr:uid="{00000000-0005-0000-0000-000070010000}"/>
    <cellStyle name="Normal 2 26" xfId="368" xr:uid="{00000000-0005-0000-0000-000071010000}"/>
    <cellStyle name="Normal 2 26 2" xfId="369" xr:uid="{00000000-0005-0000-0000-000072010000}"/>
    <cellStyle name="Normal 2 27" xfId="370" xr:uid="{00000000-0005-0000-0000-000073010000}"/>
    <cellStyle name="Normal 2 27 2" xfId="371" xr:uid="{00000000-0005-0000-0000-000074010000}"/>
    <cellStyle name="Normal 2 28" xfId="372" xr:uid="{00000000-0005-0000-0000-000075010000}"/>
    <cellStyle name="Normal 2 3" xfId="373" xr:uid="{00000000-0005-0000-0000-000076010000}"/>
    <cellStyle name="Normal 2 3 2" xfId="374" xr:uid="{00000000-0005-0000-0000-000077010000}"/>
    <cellStyle name="Normal 2 3 2 2" xfId="375" xr:uid="{00000000-0005-0000-0000-000078010000}"/>
    <cellStyle name="Normal 2 3 2 3" xfId="376" xr:uid="{00000000-0005-0000-0000-000079010000}"/>
    <cellStyle name="Normal 2 3 3" xfId="377" xr:uid="{00000000-0005-0000-0000-00007A010000}"/>
    <cellStyle name="Normal 2 4" xfId="378" xr:uid="{00000000-0005-0000-0000-00007B010000}"/>
    <cellStyle name="Normal 2 4 2" xfId="379" xr:uid="{00000000-0005-0000-0000-00007C010000}"/>
    <cellStyle name="Normal 2 4 3" xfId="380" xr:uid="{00000000-0005-0000-0000-00007D010000}"/>
    <cellStyle name="Normal 2 5" xfId="381" xr:uid="{00000000-0005-0000-0000-00007E010000}"/>
    <cellStyle name="Normal 2 5 2" xfId="382" xr:uid="{00000000-0005-0000-0000-00007F010000}"/>
    <cellStyle name="Normal 2 6" xfId="383" xr:uid="{00000000-0005-0000-0000-000080010000}"/>
    <cellStyle name="Normal 2 6 2" xfId="384" xr:uid="{00000000-0005-0000-0000-000081010000}"/>
    <cellStyle name="Normal 2 7" xfId="385" xr:uid="{00000000-0005-0000-0000-000082010000}"/>
    <cellStyle name="Normal 2 7 2" xfId="386" xr:uid="{00000000-0005-0000-0000-000083010000}"/>
    <cellStyle name="Normal 2 8" xfId="387" xr:uid="{00000000-0005-0000-0000-000084010000}"/>
    <cellStyle name="Normal 2 8 2" xfId="388" xr:uid="{00000000-0005-0000-0000-000085010000}"/>
    <cellStyle name="Normal 2 9" xfId="389" xr:uid="{00000000-0005-0000-0000-000086010000}"/>
    <cellStyle name="Normal 2 9 2" xfId="390" xr:uid="{00000000-0005-0000-0000-000087010000}"/>
    <cellStyle name="Normal 2_Siste kvartal" xfId="391" xr:uid="{00000000-0005-0000-0000-000088010000}"/>
    <cellStyle name="Normal 20" xfId="392" xr:uid="{00000000-0005-0000-0000-000089010000}"/>
    <cellStyle name="Normal 20 2" xfId="393" xr:uid="{00000000-0005-0000-0000-00008A010000}"/>
    <cellStyle name="Normal 21" xfId="394" xr:uid="{00000000-0005-0000-0000-00008B010000}"/>
    <cellStyle name="Normal 21 2" xfId="395" xr:uid="{00000000-0005-0000-0000-00008C010000}"/>
    <cellStyle name="Normal 22" xfId="396" xr:uid="{00000000-0005-0000-0000-00008D010000}"/>
    <cellStyle name="Normal 22 2" xfId="397" xr:uid="{00000000-0005-0000-0000-00008E010000}"/>
    <cellStyle name="Normal 23" xfId="398" xr:uid="{00000000-0005-0000-0000-00008F010000}"/>
    <cellStyle name="Normal 23 2" xfId="399" xr:uid="{00000000-0005-0000-0000-000090010000}"/>
    <cellStyle name="Normal 24" xfId="400" xr:uid="{00000000-0005-0000-0000-000091010000}"/>
    <cellStyle name="Normal 24 2" xfId="401" xr:uid="{00000000-0005-0000-0000-000092010000}"/>
    <cellStyle name="Normal 25" xfId="402" xr:uid="{00000000-0005-0000-0000-000093010000}"/>
    <cellStyle name="Normal 25 2" xfId="403" xr:uid="{00000000-0005-0000-0000-000094010000}"/>
    <cellStyle name="Normal 25 3" xfId="404" xr:uid="{00000000-0005-0000-0000-000095010000}"/>
    <cellStyle name="Normal 25 3 2" xfId="405" xr:uid="{00000000-0005-0000-0000-000096010000}"/>
    <cellStyle name="Normal 25_Siste kvartal" xfId="406" xr:uid="{00000000-0005-0000-0000-000097010000}"/>
    <cellStyle name="Normal 26" xfId="407" xr:uid="{00000000-0005-0000-0000-000098010000}"/>
    <cellStyle name="Normal 26 2" xfId="408" xr:uid="{00000000-0005-0000-0000-000099010000}"/>
    <cellStyle name="Normal 27" xfId="409" xr:uid="{00000000-0005-0000-0000-00009A010000}"/>
    <cellStyle name="Normal 27 2" xfId="410" xr:uid="{00000000-0005-0000-0000-00009B010000}"/>
    <cellStyle name="Normal 28" xfId="411" xr:uid="{00000000-0005-0000-0000-00009C010000}"/>
    <cellStyle name="Normal 28 2" xfId="412" xr:uid="{00000000-0005-0000-0000-00009D010000}"/>
    <cellStyle name="Normal 29" xfId="413" xr:uid="{00000000-0005-0000-0000-00009E010000}"/>
    <cellStyle name="Normal 29 2" xfId="414" xr:uid="{00000000-0005-0000-0000-00009F010000}"/>
    <cellStyle name="Normal 3" xfId="415" xr:uid="{00000000-0005-0000-0000-0000A0010000}"/>
    <cellStyle name="Normal 3 10" xfId="416" xr:uid="{00000000-0005-0000-0000-0000A1010000}"/>
    <cellStyle name="Normal 3 10 2" xfId="417" xr:uid="{00000000-0005-0000-0000-0000A2010000}"/>
    <cellStyle name="Normal 3 11" xfId="418" xr:uid="{00000000-0005-0000-0000-0000A3010000}"/>
    <cellStyle name="Normal 3 11 2" xfId="419" xr:uid="{00000000-0005-0000-0000-0000A4010000}"/>
    <cellStyle name="Normal 3 12" xfId="420" xr:uid="{00000000-0005-0000-0000-0000A5010000}"/>
    <cellStyle name="Normal 3 12 2" xfId="421" xr:uid="{00000000-0005-0000-0000-0000A6010000}"/>
    <cellStyle name="Normal 3 13" xfId="422" xr:uid="{00000000-0005-0000-0000-0000A7010000}"/>
    <cellStyle name="Normal 3 13 2" xfId="423" xr:uid="{00000000-0005-0000-0000-0000A8010000}"/>
    <cellStyle name="Normal 3 14" xfId="424" xr:uid="{00000000-0005-0000-0000-0000A9010000}"/>
    <cellStyle name="Normal 3 14 2" xfId="425" xr:uid="{00000000-0005-0000-0000-0000AA010000}"/>
    <cellStyle name="Normal 3 15" xfId="426" xr:uid="{00000000-0005-0000-0000-0000AB010000}"/>
    <cellStyle name="Normal 3 15 2" xfId="427" xr:uid="{00000000-0005-0000-0000-0000AC010000}"/>
    <cellStyle name="Normal 3 16" xfId="428" xr:uid="{00000000-0005-0000-0000-0000AD010000}"/>
    <cellStyle name="Normal 3 16 2" xfId="429" xr:uid="{00000000-0005-0000-0000-0000AE010000}"/>
    <cellStyle name="Normal 3 17" xfId="430" xr:uid="{00000000-0005-0000-0000-0000AF010000}"/>
    <cellStyle name="Normal 3 17 2" xfId="431" xr:uid="{00000000-0005-0000-0000-0000B0010000}"/>
    <cellStyle name="Normal 3 18" xfId="432" xr:uid="{00000000-0005-0000-0000-0000B1010000}"/>
    <cellStyle name="Normal 3 18 2" xfId="433" xr:uid="{00000000-0005-0000-0000-0000B2010000}"/>
    <cellStyle name="Normal 3 19" xfId="434" xr:uid="{00000000-0005-0000-0000-0000B3010000}"/>
    <cellStyle name="Normal 3 19 2" xfId="435" xr:uid="{00000000-0005-0000-0000-0000B4010000}"/>
    <cellStyle name="Normal 3 2" xfId="436" xr:uid="{00000000-0005-0000-0000-0000B5010000}"/>
    <cellStyle name="Normal 3 2 2" xfId="437" xr:uid="{00000000-0005-0000-0000-0000B6010000}"/>
    <cellStyle name="Normal 3 2 2 2" xfId="438" xr:uid="{00000000-0005-0000-0000-0000B7010000}"/>
    <cellStyle name="Normal 3 2 2 2 2" xfId="439" xr:uid="{00000000-0005-0000-0000-0000B8010000}"/>
    <cellStyle name="Normal 3 2 2 2 3" xfId="440" xr:uid="{00000000-0005-0000-0000-0000B9010000}"/>
    <cellStyle name="Normal 3 2 2 3" xfId="441" xr:uid="{00000000-0005-0000-0000-0000BA010000}"/>
    <cellStyle name="Normal 3 2 2 4" xfId="442" xr:uid="{00000000-0005-0000-0000-0000BB010000}"/>
    <cellStyle name="Normal 3 2 3" xfId="443" xr:uid="{00000000-0005-0000-0000-0000BC010000}"/>
    <cellStyle name="Normal 3 2 3 2" xfId="444" xr:uid="{00000000-0005-0000-0000-0000BD010000}"/>
    <cellStyle name="Normal 3 2 3 3" xfId="445" xr:uid="{00000000-0005-0000-0000-0000BE010000}"/>
    <cellStyle name="Normal 3 2 3 4" xfId="446" xr:uid="{00000000-0005-0000-0000-0000BF010000}"/>
    <cellStyle name="Normal 3 2 4" xfId="447" xr:uid="{00000000-0005-0000-0000-0000C0010000}"/>
    <cellStyle name="Normal 3 2 4 2" xfId="448" xr:uid="{00000000-0005-0000-0000-0000C1010000}"/>
    <cellStyle name="Normal 3 2 5" xfId="449" xr:uid="{00000000-0005-0000-0000-0000C2010000}"/>
    <cellStyle name="Normal 3 20" xfId="450" xr:uid="{00000000-0005-0000-0000-0000C3010000}"/>
    <cellStyle name="Normal 3 20 2" xfId="451" xr:uid="{00000000-0005-0000-0000-0000C4010000}"/>
    <cellStyle name="Normal 3 21" xfId="452" xr:uid="{00000000-0005-0000-0000-0000C5010000}"/>
    <cellStyle name="Normal 3 21 2" xfId="453" xr:uid="{00000000-0005-0000-0000-0000C6010000}"/>
    <cellStyle name="Normal 3 22" xfId="454" xr:uid="{00000000-0005-0000-0000-0000C7010000}"/>
    <cellStyle name="Normal 3 22 2" xfId="455" xr:uid="{00000000-0005-0000-0000-0000C8010000}"/>
    <cellStyle name="Normal 3 23" xfId="456" xr:uid="{00000000-0005-0000-0000-0000C9010000}"/>
    <cellStyle name="Normal 3 23 2" xfId="457" xr:uid="{00000000-0005-0000-0000-0000CA010000}"/>
    <cellStyle name="Normal 3 24" xfId="458" xr:uid="{00000000-0005-0000-0000-0000CB010000}"/>
    <cellStyle name="Normal 3 24 2" xfId="459" xr:uid="{00000000-0005-0000-0000-0000CC010000}"/>
    <cellStyle name="Normal 3 25" xfId="460" xr:uid="{00000000-0005-0000-0000-0000CD010000}"/>
    <cellStyle name="Normal 3 25 2" xfId="461" xr:uid="{00000000-0005-0000-0000-0000CE010000}"/>
    <cellStyle name="Normal 3 26" xfId="462" xr:uid="{00000000-0005-0000-0000-0000CF010000}"/>
    <cellStyle name="Normal 3 26 2" xfId="463" xr:uid="{00000000-0005-0000-0000-0000D0010000}"/>
    <cellStyle name="Normal 3 27" xfId="464" xr:uid="{00000000-0005-0000-0000-0000D1010000}"/>
    <cellStyle name="Normal 3 27 2" xfId="465" xr:uid="{00000000-0005-0000-0000-0000D2010000}"/>
    <cellStyle name="Normal 3 28" xfId="466" xr:uid="{00000000-0005-0000-0000-0000D3010000}"/>
    <cellStyle name="Normal 3 28 2" xfId="467" xr:uid="{00000000-0005-0000-0000-0000D4010000}"/>
    <cellStyle name="Normal 3 29" xfId="468" xr:uid="{00000000-0005-0000-0000-0000D5010000}"/>
    <cellStyle name="Normal 3 29 2" xfId="469" xr:uid="{00000000-0005-0000-0000-0000D6010000}"/>
    <cellStyle name="Normal 3 29 3" xfId="470" xr:uid="{00000000-0005-0000-0000-0000D7010000}"/>
    <cellStyle name="Normal 3 3" xfId="471" xr:uid="{00000000-0005-0000-0000-0000D8010000}"/>
    <cellStyle name="Normal 3 3 2" xfId="472" xr:uid="{00000000-0005-0000-0000-0000D9010000}"/>
    <cellStyle name="Normal 3 3 2 2" xfId="473" xr:uid="{00000000-0005-0000-0000-0000DA010000}"/>
    <cellStyle name="Normal 3 3 2 3" xfId="474" xr:uid="{00000000-0005-0000-0000-0000DB010000}"/>
    <cellStyle name="Normal 3 3 3" xfId="475" xr:uid="{00000000-0005-0000-0000-0000DC010000}"/>
    <cellStyle name="Normal 3 3 4" xfId="476" xr:uid="{00000000-0005-0000-0000-0000DD010000}"/>
    <cellStyle name="Normal 3 30" xfId="477" xr:uid="{00000000-0005-0000-0000-0000DE010000}"/>
    <cellStyle name="Normal 3 31" xfId="478" xr:uid="{00000000-0005-0000-0000-0000DF010000}"/>
    <cellStyle name="Normal 3 4" xfId="479" xr:uid="{00000000-0005-0000-0000-0000E0010000}"/>
    <cellStyle name="Normal 3 4 2" xfId="480" xr:uid="{00000000-0005-0000-0000-0000E1010000}"/>
    <cellStyle name="Normal 3 4 2 2" xfId="481" xr:uid="{00000000-0005-0000-0000-0000E2010000}"/>
    <cellStyle name="Normal 3 4 2 3" xfId="482" xr:uid="{00000000-0005-0000-0000-0000E3010000}"/>
    <cellStyle name="Normal 3 4 3" xfId="483" xr:uid="{00000000-0005-0000-0000-0000E4010000}"/>
    <cellStyle name="Normal 3 4 4" xfId="484" xr:uid="{00000000-0005-0000-0000-0000E5010000}"/>
    <cellStyle name="Normal 3 5" xfId="485" xr:uid="{00000000-0005-0000-0000-0000E6010000}"/>
    <cellStyle name="Normal 3 5 2" xfId="486" xr:uid="{00000000-0005-0000-0000-0000E7010000}"/>
    <cellStyle name="Normal 3 6" xfId="487" xr:uid="{00000000-0005-0000-0000-0000E8010000}"/>
    <cellStyle name="Normal 3 6 2" xfId="488" xr:uid="{00000000-0005-0000-0000-0000E9010000}"/>
    <cellStyle name="Normal 3 7" xfId="489" xr:uid="{00000000-0005-0000-0000-0000EA010000}"/>
    <cellStyle name="Normal 3 7 2" xfId="490" xr:uid="{00000000-0005-0000-0000-0000EB010000}"/>
    <cellStyle name="Normal 3 8" xfId="491" xr:uid="{00000000-0005-0000-0000-0000EC010000}"/>
    <cellStyle name="Normal 3 8 2" xfId="492" xr:uid="{00000000-0005-0000-0000-0000ED010000}"/>
    <cellStyle name="Normal 3 9" xfId="493" xr:uid="{00000000-0005-0000-0000-0000EE010000}"/>
    <cellStyle name="Normal 3 9 2" xfId="494" xr:uid="{00000000-0005-0000-0000-0000EF010000}"/>
    <cellStyle name="Normal 30" xfId="495" xr:uid="{00000000-0005-0000-0000-0000F0010000}"/>
    <cellStyle name="Normal 30 2" xfId="496" xr:uid="{00000000-0005-0000-0000-0000F1010000}"/>
    <cellStyle name="Normal 31" xfId="497" xr:uid="{00000000-0005-0000-0000-0000F2010000}"/>
    <cellStyle name="Normal 31 2" xfId="498" xr:uid="{00000000-0005-0000-0000-0000F3010000}"/>
    <cellStyle name="Normal 31 2 2" xfId="499" xr:uid="{00000000-0005-0000-0000-0000F4010000}"/>
    <cellStyle name="Normal 31 3" xfId="500" xr:uid="{00000000-0005-0000-0000-0000F5010000}"/>
    <cellStyle name="Normal 32" xfId="501" xr:uid="{00000000-0005-0000-0000-0000F6010000}"/>
    <cellStyle name="Normal 32 2" xfId="502" xr:uid="{00000000-0005-0000-0000-0000F7010000}"/>
    <cellStyle name="Normal 32 2 2" xfId="503" xr:uid="{00000000-0005-0000-0000-0000F8010000}"/>
    <cellStyle name="Normal 32 2 3" xfId="504" xr:uid="{00000000-0005-0000-0000-0000F9010000}"/>
    <cellStyle name="Normal 32 2 4" xfId="505" xr:uid="{00000000-0005-0000-0000-0000FA010000}"/>
    <cellStyle name="Normal 32 3" xfId="506" xr:uid="{00000000-0005-0000-0000-0000FB010000}"/>
    <cellStyle name="Normal 32 4" xfId="507" xr:uid="{00000000-0005-0000-0000-0000FC010000}"/>
    <cellStyle name="Normal 32 5" xfId="508" xr:uid="{00000000-0005-0000-0000-0000FD010000}"/>
    <cellStyle name="Normal 33" xfId="509" xr:uid="{00000000-0005-0000-0000-0000FE010000}"/>
    <cellStyle name="Normal 33 2" xfId="510" xr:uid="{00000000-0005-0000-0000-0000FF010000}"/>
    <cellStyle name="Normal 34" xfId="511" xr:uid="{00000000-0005-0000-0000-000000020000}"/>
    <cellStyle name="Normal 34 2" xfId="512" xr:uid="{00000000-0005-0000-0000-000001020000}"/>
    <cellStyle name="Normal 34 3" xfId="513" xr:uid="{00000000-0005-0000-0000-000002020000}"/>
    <cellStyle name="Normal 34 4" xfId="514" xr:uid="{00000000-0005-0000-0000-000003020000}"/>
    <cellStyle name="Normal 35" xfId="515" xr:uid="{00000000-0005-0000-0000-000004020000}"/>
    <cellStyle name="Normal 35 2" xfId="516" xr:uid="{00000000-0005-0000-0000-000005020000}"/>
    <cellStyle name="Normal 36" xfId="517" xr:uid="{00000000-0005-0000-0000-000006020000}"/>
    <cellStyle name="Normal 37" xfId="518" xr:uid="{00000000-0005-0000-0000-000007020000}"/>
    <cellStyle name="Normal 38" xfId="519" xr:uid="{00000000-0005-0000-0000-000008020000}"/>
    <cellStyle name="Normal 39" xfId="520" xr:uid="{00000000-0005-0000-0000-000009020000}"/>
    <cellStyle name="Normal 39 2" xfId="521" xr:uid="{00000000-0005-0000-0000-00000A020000}"/>
    <cellStyle name="Normal 39 3" xfId="522" xr:uid="{00000000-0005-0000-0000-00000B020000}"/>
    <cellStyle name="Normal 4" xfId="523" xr:uid="{00000000-0005-0000-0000-00000C020000}"/>
    <cellStyle name="Normal 4 2" xfId="524" xr:uid="{00000000-0005-0000-0000-00000D020000}"/>
    <cellStyle name="Normal 4 2 2" xfId="525" xr:uid="{00000000-0005-0000-0000-00000E020000}"/>
    <cellStyle name="Normal 4 2 2 2" xfId="526" xr:uid="{00000000-0005-0000-0000-00000F020000}"/>
    <cellStyle name="Normal 4 2 2 3" xfId="527" xr:uid="{00000000-0005-0000-0000-000010020000}"/>
    <cellStyle name="Normal 4 3" xfId="528" xr:uid="{00000000-0005-0000-0000-000011020000}"/>
    <cellStyle name="Normal 4 3 2" xfId="529" xr:uid="{00000000-0005-0000-0000-000012020000}"/>
    <cellStyle name="Normal 4 3 2 2" xfId="530" xr:uid="{00000000-0005-0000-0000-000013020000}"/>
    <cellStyle name="Normal 4 3 2 3" xfId="531" xr:uid="{00000000-0005-0000-0000-000014020000}"/>
    <cellStyle name="Normal 4 4" xfId="532" xr:uid="{00000000-0005-0000-0000-000015020000}"/>
    <cellStyle name="Normal 4 4 2" xfId="533" xr:uid="{00000000-0005-0000-0000-000016020000}"/>
    <cellStyle name="Normal 4 5" xfId="534" xr:uid="{00000000-0005-0000-0000-000017020000}"/>
    <cellStyle name="Normal 4 5 2" xfId="535" xr:uid="{00000000-0005-0000-0000-000018020000}"/>
    <cellStyle name="Normal 4 6" xfId="536" xr:uid="{00000000-0005-0000-0000-000019020000}"/>
    <cellStyle name="Normal 4 6 2" xfId="537" xr:uid="{00000000-0005-0000-0000-00001A020000}"/>
    <cellStyle name="Normal 4 6 3" xfId="538" xr:uid="{00000000-0005-0000-0000-00001B020000}"/>
    <cellStyle name="Normal 40" xfId="539" xr:uid="{00000000-0005-0000-0000-00001C020000}"/>
    <cellStyle name="Normal 40 2" xfId="540" xr:uid="{00000000-0005-0000-0000-00001D020000}"/>
    <cellStyle name="Normal 41" xfId="541" xr:uid="{00000000-0005-0000-0000-00001E020000}"/>
    <cellStyle name="Normal 41 2" xfId="542" xr:uid="{00000000-0005-0000-0000-00001F020000}"/>
    <cellStyle name="Normal 41 3" xfId="543" xr:uid="{00000000-0005-0000-0000-000020020000}"/>
    <cellStyle name="Normal 42" xfId="544" xr:uid="{00000000-0005-0000-0000-000021020000}"/>
    <cellStyle name="Normal 42 2" xfId="545" xr:uid="{00000000-0005-0000-0000-000022020000}"/>
    <cellStyle name="Normal 42 3" xfId="546" xr:uid="{00000000-0005-0000-0000-000023020000}"/>
    <cellStyle name="Normal 43" xfId="547" xr:uid="{00000000-0005-0000-0000-000024020000}"/>
    <cellStyle name="Normal 43 2" xfId="548" xr:uid="{00000000-0005-0000-0000-000025020000}"/>
    <cellStyle name="Normal 43 3" xfId="549" xr:uid="{00000000-0005-0000-0000-000026020000}"/>
    <cellStyle name="Normal 44" xfId="550" xr:uid="{00000000-0005-0000-0000-000027020000}"/>
    <cellStyle name="Normal 44 2" xfId="551" xr:uid="{00000000-0005-0000-0000-000028020000}"/>
    <cellStyle name="Normal 44 3" xfId="552" xr:uid="{00000000-0005-0000-0000-000029020000}"/>
    <cellStyle name="Normal 45" xfId="553" xr:uid="{00000000-0005-0000-0000-00002A020000}"/>
    <cellStyle name="Normal 45 2" xfId="554" xr:uid="{00000000-0005-0000-0000-00002B020000}"/>
    <cellStyle name="Normal 45 3" xfId="555" xr:uid="{00000000-0005-0000-0000-00002C020000}"/>
    <cellStyle name="Normal 46" xfId="556" xr:uid="{00000000-0005-0000-0000-00002D020000}"/>
    <cellStyle name="Normal 46 2" xfId="557" xr:uid="{00000000-0005-0000-0000-00002E020000}"/>
    <cellStyle name="Normal 46 3" xfId="558" xr:uid="{00000000-0005-0000-0000-00002F020000}"/>
    <cellStyle name="Normal 47" xfId="559" xr:uid="{00000000-0005-0000-0000-000030020000}"/>
    <cellStyle name="Normal 47 2" xfId="560" xr:uid="{00000000-0005-0000-0000-000031020000}"/>
    <cellStyle name="Normal 47 3" xfId="561" xr:uid="{00000000-0005-0000-0000-000032020000}"/>
    <cellStyle name="Normal 48" xfId="562" xr:uid="{00000000-0005-0000-0000-000033020000}"/>
    <cellStyle name="Normal 48 2" xfId="563" xr:uid="{00000000-0005-0000-0000-000034020000}"/>
    <cellStyle name="Normal 48 3" xfId="564" xr:uid="{00000000-0005-0000-0000-000035020000}"/>
    <cellStyle name="Normal 49" xfId="565" xr:uid="{00000000-0005-0000-0000-000036020000}"/>
    <cellStyle name="Normal 49 2" xfId="566" xr:uid="{00000000-0005-0000-0000-000037020000}"/>
    <cellStyle name="Normal 49 3" xfId="567" xr:uid="{00000000-0005-0000-0000-000038020000}"/>
    <cellStyle name="Normal 5" xfId="568" xr:uid="{00000000-0005-0000-0000-000039020000}"/>
    <cellStyle name="Normal 5 2" xfId="569" xr:uid="{00000000-0005-0000-0000-00003A020000}"/>
    <cellStyle name="Normal 5 2 2" xfId="570" xr:uid="{00000000-0005-0000-0000-00003B020000}"/>
    <cellStyle name="Normal 5 3" xfId="571" xr:uid="{00000000-0005-0000-0000-00003C020000}"/>
    <cellStyle name="Normal 5 4" xfId="572" xr:uid="{00000000-0005-0000-0000-00003D020000}"/>
    <cellStyle name="Normal 5 5" xfId="573" xr:uid="{00000000-0005-0000-0000-00003E020000}"/>
    <cellStyle name="Normal 50" xfId="574" xr:uid="{00000000-0005-0000-0000-00003F020000}"/>
    <cellStyle name="Normal 50 2" xfId="575" xr:uid="{00000000-0005-0000-0000-000040020000}"/>
    <cellStyle name="Normal 50 3" xfId="576" xr:uid="{00000000-0005-0000-0000-000041020000}"/>
    <cellStyle name="Normal 51" xfId="577" xr:uid="{00000000-0005-0000-0000-000042020000}"/>
    <cellStyle name="Normal 51 2" xfId="578" xr:uid="{00000000-0005-0000-0000-000043020000}"/>
    <cellStyle name="Normal 51 3" xfId="579" xr:uid="{00000000-0005-0000-0000-000044020000}"/>
    <cellStyle name="Normal 52" xfId="580" xr:uid="{00000000-0005-0000-0000-000045020000}"/>
    <cellStyle name="Normal 52 2" xfId="581" xr:uid="{00000000-0005-0000-0000-000046020000}"/>
    <cellStyle name="Normal 52 3" xfId="582" xr:uid="{00000000-0005-0000-0000-000047020000}"/>
    <cellStyle name="Normal 53" xfId="583" xr:uid="{00000000-0005-0000-0000-000048020000}"/>
    <cellStyle name="Normal 53 2" xfId="584" xr:uid="{00000000-0005-0000-0000-000049020000}"/>
    <cellStyle name="Normal 53 3" xfId="585" xr:uid="{00000000-0005-0000-0000-00004A020000}"/>
    <cellStyle name="Normal 54" xfId="586" xr:uid="{00000000-0005-0000-0000-00004B020000}"/>
    <cellStyle name="Normal 54 2" xfId="587" xr:uid="{00000000-0005-0000-0000-00004C020000}"/>
    <cellStyle name="Normal 54 3" xfId="588" xr:uid="{00000000-0005-0000-0000-00004D020000}"/>
    <cellStyle name="Normal 55" xfId="589" xr:uid="{00000000-0005-0000-0000-00004E020000}"/>
    <cellStyle name="Normal 55 2" xfId="590" xr:uid="{00000000-0005-0000-0000-00004F020000}"/>
    <cellStyle name="Normal 55 3" xfId="591" xr:uid="{00000000-0005-0000-0000-000050020000}"/>
    <cellStyle name="Normal 56" xfId="592" xr:uid="{00000000-0005-0000-0000-000051020000}"/>
    <cellStyle name="Normal 56 2" xfId="593" xr:uid="{00000000-0005-0000-0000-000052020000}"/>
    <cellStyle name="Normal 56 3" xfId="594" xr:uid="{00000000-0005-0000-0000-000053020000}"/>
    <cellStyle name="Normal 57" xfId="595" xr:uid="{00000000-0005-0000-0000-000054020000}"/>
    <cellStyle name="Normal 57 2" xfId="596" xr:uid="{00000000-0005-0000-0000-000055020000}"/>
    <cellStyle name="Normal 57 3" xfId="597" xr:uid="{00000000-0005-0000-0000-000056020000}"/>
    <cellStyle name="Normal 58" xfId="598" xr:uid="{00000000-0005-0000-0000-000057020000}"/>
    <cellStyle name="Normal 58 2" xfId="599" xr:uid="{00000000-0005-0000-0000-000058020000}"/>
    <cellStyle name="Normal 58 3" xfId="600" xr:uid="{00000000-0005-0000-0000-000059020000}"/>
    <cellStyle name="Normal 59" xfId="601" xr:uid="{00000000-0005-0000-0000-00005A020000}"/>
    <cellStyle name="Normal 59 2" xfId="602" xr:uid="{00000000-0005-0000-0000-00005B020000}"/>
    <cellStyle name="Normal 59 3" xfId="603" xr:uid="{00000000-0005-0000-0000-00005C020000}"/>
    <cellStyle name="Normal 6" xfId="604" xr:uid="{00000000-0005-0000-0000-00005D020000}"/>
    <cellStyle name="Normal 6 10" xfId="605" xr:uid="{00000000-0005-0000-0000-00005E020000}"/>
    <cellStyle name="Normal 6 10 2" xfId="606" xr:uid="{00000000-0005-0000-0000-00005F020000}"/>
    <cellStyle name="Normal 6 11" xfId="607" xr:uid="{00000000-0005-0000-0000-000060020000}"/>
    <cellStyle name="Normal 6 11 2" xfId="608" xr:uid="{00000000-0005-0000-0000-000061020000}"/>
    <cellStyle name="Normal 6 12" xfId="609" xr:uid="{00000000-0005-0000-0000-000062020000}"/>
    <cellStyle name="Normal 6 12 2" xfId="610" xr:uid="{00000000-0005-0000-0000-000063020000}"/>
    <cellStyle name="Normal 6 13" xfId="611" xr:uid="{00000000-0005-0000-0000-000064020000}"/>
    <cellStyle name="Normal 6 13 2" xfId="612" xr:uid="{00000000-0005-0000-0000-000065020000}"/>
    <cellStyle name="Normal 6 14" xfId="613" xr:uid="{00000000-0005-0000-0000-000066020000}"/>
    <cellStyle name="Normal 6 14 2" xfId="614" xr:uid="{00000000-0005-0000-0000-000067020000}"/>
    <cellStyle name="Normal 6 15" xfId="615" xr:uid="{00000000-0005-0000-0000-000068020000}"/>
    <cellStyle name="Normal 6 15 2" xfId="616" xr:uid="{00000000-0005-0000-0000-000069020000}"/>
    <cellStyle name="Normal 6 16" xfId="617" xr:uid="{00000000-0005-0000-0000-00006A020000}"/>
    <cellStyle name="Normal 6 16 2" xfId="618" xr:uid="{00000000-0005-0000-0000-00006B020000}"/>
    <cellStyle name="Normal 6 17" xfId="619" xr:uid="{00000000-0005-0000-0000-00006C020000}"/>
    <cellStyle name="Normal 6 17 2" xfId="620" xr:uid="{00000000-0005-0000-0000-00006D020000}"/>
    <cellStyle name="Normal 6 18" xfId="621" xr:uid="{00000000-0005-0000-0000-00006E020000}"/>
    <cellStyle name="Normal 6 18 2" xfId="622" xr:uid="{00000000-0005-0000-0000-00006F020000}"/>
    <cellStyle name="Normal 6 19" xfId="623" xr:uid="{00000000-0005-0000-0000-000070020000}"/>
    <cellStyle name="Normal 6 19 2" xfId="624" xr:uid="{00000000-0005-0000-0000-000071020000}"/>
    <cellStyle name="Normal 6 2" xfId="625" xr:uid="{00000000-0005-0000-0000-000072020000}"/>
    <cellStyle name="Normal 6 2 2" xfId="626" xr:uid="{00000000-0005-0000-0000-000073020000}"/>
    <cellStyle name="Normal 6 2 2 2" xfId="627" xr:uid="{00000000-0005-0000-0000-000074020000}"/>
    <cellStyle name="Normal 6 2 2 3" xfId="628" xr:uid="{00000000-0005-0000-0000-000075020000}"/>
    <cellStyle name="Normal 6 2 3" xfId="629" xr:uid="{00000000-0005-0000-0000-000076020000}"/>
    <cellStyle name="Normal 6 2 4" xfId="630" xr:uid="{00000000-0005-0000-0000-000077020000}"/>
    <cellStyle name="Normal 6 20" xfId="631" xr:uid="{00000000-0005-0000-0000-000078020000}"/>
    <cellStyle name="Normal 6 21" xfId="632" xr:uid="{00000000-0005-0000-0000-000079020000}"/>
    <cellStyle name="Normal 6 21 2" xfId="633" xr:uid="{00000000-0005-0000-0000-00007A020000}"/>
    <cellStyle name="Normal 6 21 3" xfId="634" xr:uid="{00000000-0005-0000-0000-00007B020000}"/>
    <cellStyle name="Normal 6 22" xfId="635" xr:uid="{00000000-0005-0000-0000-00007C020000}"/>
    <cellStyle name="Normal 6 22 2" xfId="636" xr:uid="{00000000-0005-0000-0000-00007D020000}"/>
    <cellStyle name="Normal 6 22 3" xfId="637" xr:uid="{00000000-0005-0000-0000-00007E020000}"/>
    <cellStyle name="Normal 6 23" xfId="638" xr:uid="{00000000-0005-0000-0000-00007F020000}"/>
    <cellStyle name="Normal 6 24" xfId="639" xr:uid="{00000000-0005-0000-0000-000080020000}"/>
    <cellStyle name="Normal 6 3" xfId="640" xr:uid="{00000000-0005-0000-0000-000081020000}"/>
    <cellStyle name="Normal 6 3 2" xfId="641" xr:uid="{00000000-0005-0000-0000-000082020000}"/>
    <cellStyle name="Normal 6 3 2 2" xfId="642" xr:uid="{00000000-0005-0000-0000-000083020000}"/>
    <cellStyle name="Normal 6 3 2 3" xfId="643" xr:uid="{00000000-0005-0000-0000-000084020000}"/>
    <cellStyle name="Normal 6 3 3" xfId="644" xr:uid="{00000000-0005-0000-0000-000085020000}"/>
    <cellStyle name="Normal 6 3 4" xfId="645" xr:uid="{00000000-0005-0000-0000-000086020000}"/>
    <cellStyle name="Normal 6 4" xfId="646" xr:uid="{00000000-0005-0000-0000-000087020000}"/>
    <cellStyle name="Normal 6 4 2" xfId="647" xr:uid="{00000000-0005-0000-0000-000088020000}"/>
    <cellStyle name="Normal 6 5" xfId="648" xr:uid="{00000000-0005-0000-0000-000089020000}"/>
    <cellStyle name="Normal 6 5 2" xfId="649" xr:uid="{00000000-0005-0000-0000-00008A020000}"/>
    <cellStyle name="Normal 6 6" xfId="650" xr:uid="{00000000-0005-0000-0000-00008B020000}"/>
    <cellStyle name="Normal 6 6 2" xfId="651" xr:uid="{00000000-0005-0000-0000-00008C020000}"/>
    <cellStyle name="Normal 6 7" xfId="652" xr:uid="{00000000-0005-0000-0000-00008D020000}"/>
    <cellStyle name="Normal 6 7 2" xfId="653" xr:uid="{00000000-0005-0000-0000-00008E020000}"/>
    <cellStyle name="Normal 6 8" xfId="654" xr:uid="{00000000-0005-0000-0000-00008F020000}"/>
    <cellStyle name="Normal 6 8 2" xfId="655" xr:uid="{00000000-0005-0000-0000-000090020000}"/>
    <cellStyle name="Normal 6 9" xfId="656" xr:uid="{00000000-0005-0000-0000-000091020000}"/>
    <cellStyle name="Normal 6 9 2" xfId="657" xr:uid="{00000000-0005-0000-0000-000092020000}"/>
    <cellStyle name="Normal 60" xfId="658" xr:uid="{00000000-0005-0000-0000-000093020000}"/>
    <cellStyle name="Normal 60 2" xfId="659" xr:uid="{00000000-0005-0000-0000-000094020000}"/>
    <cellStyle name="Normal 60 3" xfId="660" xr:uid="{00000000-0005-0000-0000-000095020000}"/>
    <cellStyle name="Normal 61" xfId="661" xr:uid="{00000000-0005-0000-0000-000096020000}"/>
    <cellStyle name="Normal 61 2" xfId="662" xr:uid="{00000000-0005-0000-0000-000097020000}"/>
    <cellStyle name="Normal 61 3" xfId="663" xr:uid="{00000000-0005-0000-0000-000098020000}"/>
    <cellStyle name="Normal 62" xfId="664" xr:uid="{00000000-0005-0000-0000-000099020000}"/>
    <cellStyle name="Normal 62 2" xfId="665" xr:uid="{00000000-0005-0000-0000-00009A020000}"/>
    <cellStyle name="Normal 62 3" xfId="666" xr:uid="{00000000-0005-0000-0000-00009B020000}"/>
    <cellStyle name="Normal 63" xfId="667" xr:uid="{00000000-0005-0000-0000-00009C020000}"/>
    <cellStyle name="Normal 63 2" xfId="668" xr:uid="{00000000-0005-0000-0000-00009D020000}"/>
    <cellStyle name="Normal 63 3" xfId="669" xr:uid="{00000000-0005-0000-0000-00009E020000}"/>
    <cellStyle name="Normal 64" xfId="670" xr:uid="{00000000-0005-0000-0000-00009F020000}"/>
    <cellStyle name="Normal 64 2" xfId="671" xr:uid="{00000000-0005-0000-0000-0000A0020000}"/>
    <cellStyle name="Normal 64 3" xfId="672" xr:uid="{00000000-0005-0000-0000-0000A1020000}"/>
    <cellStyle name="Normal 65" xfId="673" xr:uid="{00000000-0005-0000-0000-0000A2020000}"/>
    <cellStyle name="Normal 65 2" xfId="674" xr:uid="{00000000-0005-0000-0000-0000A3020000}"/>
    <cellStyle name="Normal 65 3" xfId="675" xr:uid="{00000000-0005-0000-0000-0000A4020000}"/>
    <cellStyle name="Normal 66" xfId="676" xr:uid="{00000000-0005-0000-0000-0000A5020000}"/>
    <cellStyle name="Normal 66 2" xfId="677" xr:uid="{00000000-0005-0000-0000-0000A6020000}"/>
    <cellStyle name="Normal 67" xfId="678" xr:uid="{00000000-0005-0000-0000-0000A7020000}"/>
    <cellStyle name="Normal 67 2" xfId="679" xr:uid="{00000000-0005-0000-0000-0000A8020000}"/>
    <cellStyle name="Normal 68" xfId="680" xr:uid="{00000000-0005-0000-0000-0000A9020000}"/>
    <cellStyle name="Normal 68 2" xfId="681" xr:uid="{00000000-0005-0000-0000-0000AA020000}"/>
    <cellStyle name="Normal 68 3" xfId="682" xr:uid="{00000000-0005-0000-0000-0000AB020000}"/>
    <cellStyle name="Normal 69" xfId="683" xr:uid="{00000000-0005-0000-0000-0000AC020000}"/>
    <cellStyle name="Normal 69 2" xfId="684" xr:uid="{00000000-0005-0000-0000-0000AD020000}"/>
    <cellStyle name="Normal 7" xfId="685" xr:uid="{00000000-0005-0000-0000-0000AE020000}"/>
    <cellStyle name="Normal 7 10" xfId="686" xr:uid="{00000000-0005-0000-0000-0000AF020000}"/>
    <cellStyle name="Normal 7 10 2" xfId="687" xr:uid="{00000000-0005-0000-0000-0000B0020000}"/>
    <cellStyle name="Normal 7 11" xfId="688" xr:uid="{00000000-0005-0000-0000-0000B1020000}"/>
    <cellStyle name="Normal 7 11 2" xfId="689" xr:uid="{00000000-0005-0000-0000-0000B2020000}"/>
    <cellStyle name="Normal 7 12" xfId="690" xr:uid="{00000000-0005-0000-0000-0000B3020000}"/>
    <cellStyle name="Normal 7 12 2" xfId="691" xr:uid="{00000000-0005-0000-0000-0000B4020000}"/>
    <cellStyle name="Normal 7 13" xfId="692" xr:uid="{00000000-0005-0000-0000-0000B5020000}"/>
    <cellStyle name="Normal 7 13 2" xfId="693" xr:uid="{00000000-0005-0000-0000-0000B6020000}"/>
    <cellStyle name="Normal 7 14" xfId="694" xr:uid="{00000000-0005-0000-0000-0000B7020000}"/>
    <cellStyle name="Normal 7 14 2" xfId="695" xr:uid="{00000000-0005-0000-0000-0000B8020000}"/>
    <cellStyle name="Normal 7 15" xfId="696" xr:uid="{00000000-0005-0000-0000-0000B9020000}"/>
    <cellStyle name="Normal 7 15 2" xfId="697" xr:uid="{00000000-0005-0000-0000-0000BA020000}"/>
    <cellStyle name="Normal 7 16" xfId="698" xr:uid="{00000000-0005-0000-0000-0000BB020000}"/>
    <cellStyle name="Normal 7 16 2" xfId="699" xr:uid="{00000000-0005-0000-0000-0000BC020000}"/>
    <cellStyle name="Normal 7 17" xfId="700" xr:uid="{00000000-0005-0000-0000-0000BD020000}"/>
    <cellStyle name="Normal 7 17 2" xfId="701" xr:uid="{00000000-0005-0000-0000-0000BE020000}"/>
    <cellStyle name="Normal 7 18" xfId="702" xr:uid="{00000000-0005-0000-0000-0000BF020000}"/>
    <cellStyle name="Normal 7 18 2" xfId="703" xr:uid="{00000000-0005-0000-0000-0000C0020000}"/>
    <cellStyle name="Normal 7 19" xfId="704" xr:uid="{00000000-0005-0000-0000-0000C1020000}"/>
    <cellStyle name="Normal 7 19 2" xfId="705" xr:uid="{00000000-0005-0000-0000-0000C2020000}"/>
    <cellStyle name="Normal 7 2" xfId="706" xr:uid="{00000000-0005-0000-0000-0000C3020000}"/>
    <cellStyle name="Normal 7 2 2" xfId="707" xr:uid="{00000000-0005-0000-0000-0000C4020000}"/>
    <cellStyle name="Normal 7 20" xfId="708" xr:uid="{00000000-0005-0000-0000-0000C5020000}"/>
    <cellStyle name="Normal 7 21" xfId="709" xr:uid="{00000000-0005-0000-0000-0000C6020000}"/>
    <cellStyle name="Normal 7 21 2" xfId="710" xr:uid="{00000000-0005-0000-0000-0000C7020000}"/>
    <cellStyle name="Normal 7 21 3" xfId="711" xr:uid="{00000000-0005-0000-0000-0000C8020000}"/>
    <cellStyle name="Normal 7 3" xfId="712" xr:uid="{00000000-0005-0000-0000-0000C9020000}"/>
    <cellStyle name="Normal 7 3 2" xfId="713" xr:uid="{00000000-0005-0000-0000-0000CA020000}"/>
    <cellStyle name="Normal 7 4" xfId="714" xr:uid="{00000000-0005-0000-0000-0000CB020000}"/>
    <cellStyle name="Normal 7 4 2" xfId="715" xr:uid="{00000000-0005-0000-0000-0000CC020000}"/>
    <cellStyle name="Normal 7 5" xfId="716" xr:uid="{00000000-0005-0000-0000-0000CD020000}"/>
    <cellStyle name="Normal 7 5 2" xfId="717" xr:uid="{00000000-0005-0000-0000-0000CE020000}"/>
    <cellStyle name="Normal 7 6" xfId="718" xr:uid="{00000000-0005-0000-0000-0000CF020000}"/>
    <cellStyle name="Normal 7 6 2" xfId="719" xr:uid="{00000000-0005-0000-0000-0000D0020000}"/>
    <cellStyle name="Normal 7 7" xfId="720" xr:uid="{00000000-0005-0000-0000-0000D1020000}"/>
    <cellStyle name="Normal 7 7 2" xfId="721" xr:uid="{00000000-0005-0000-0000-0000D2020000}"/>
    <cellStyle name="Normal 7 8" xfId="722" xr:uid="{00000000-0005-0000-0000-0000D3020000}"/>
    <cellStyle name="Normal 7 8 2" xfId="723" xr:uid="{00000000-0005-0000-0000-0000D4020000}"/>
    <cellStyle name="Normal 7 9" xfId="724" xr:uid="{00000000-0005-0000-0000-0000D5020000}"/>
    <cellStyle name="Normal 7 9 2" xfId="725" xr:uid="{00000000-0005-0000-0000-0000D6020000}"/>
    <cellStyle name="Normal 70" xfId="726" xr:uid="{00000000-0005-0000-0000-0000D7020000}"/>
    <cellStyle name="Normal 70 2" xfId="727" xr:uid="{00000000-0005-0000-0000-0000D8020000}"/>
    <cellStyle name="Normal 71" xfId="728" xr:uid="{00000000-0005-0000-0000-0000D9020000}"/>
    <cellStyle name="Normal 71 2" xfId="729" xr:uid="{00000000-0005-0000-0000-0000DA020000}"/>
    <cellStyle name="Normal 72" xfId="730" xr:uid="{00000000-0005-0000-0000-0000DB020000}"/>
    <cellStyle name="Normal 72 2" xfId="731" xr:uid="{00000000-0005-0000-0000-0000DC020000}"/>
    <cellStyle name="Normal 73" xfId="732" xr:uid="{00000000-0005-0000-0000-0000DD020000}"/>
    <cellStyle name="Normal 73 2" xfId="733" xr:uid="{00000000-0005-0000-0000-0000DE020000}"/>
    <cellStyle name="Normal 74" xfId="734" xr:uid="{00000000-0005-0000-0000-0000DF020000}"/>
    <cellStyle name="Normal 74 2" xfId="735" xr:uid="{00000000-0005-0000-0000-0000E0020000}"/>
    <cellStyle name="Normal 74 3" xfId="736" xr:uid="{00000000-0005-0000-0000-0000E1020000}"/>
    <cellStyle name="Normal 75" xfId="737" xr:uid="{00000000-0005-0000-0000-0000E2020000}"/>
    <cellStyle name="Normal 75 2" xfId="738" xr:uid="{00000000-0005-0000-0000-0000E3020000}"/>
    <cellStyle name="Normal 76" xfId="739" xr:uid="{00000000-0005-0000-0000-0000E4020000}"/>
    <cellStyle name="Normal 76 2" xfId="740" xr:uid="{00000000-0005-0000-0000-0000E5020000}"/>
    <cellStyle name="Normal 76 3" xfId="741" xr:uid="{00000000-0005-0000-0000-0000E6020000}"/>
    <cellStyle name="Normal 77" xfId="742" xr:uid="{00000000-0005-0000-0000-0000E7020000}"/>
    <cellStyle name="Normal 77 2" xfId="743" xr:uid="{00000000-0005-0000-0000-0000E8020000}"/>
    <cellStyle name="Normal 77 3" xfId="744" xr:uid="{00000000-0005-0000-0000-0000E9020000}"/>
    <cellStyle name="Normal 78" xfId="745" xr:uid="{00000000-0005-0000-0000-0000EA020000}"/>
    <cellStyle name="Normal 78 2" xfId="746" xr:uid="{00000000-0005-0000-0000-0000EB020000}"/>
    <cellStyle name="Normal 78 3" xfId="747" xr:uid="{00000000-0005-0000-0000-0000EC020000}"/>
    <cellStyle name="Normal 79" xfId="748" xr:uid="{00000000-0005-0000-0000-0000ED020000}"/>
    <cellStyle name="Normal 79 2" xfId="749" xr:uid="{00000000-0005-0000-0000-0000EE020000}"/>
    <cellStyle name="Normal 79 3" xfId="750" xr:uid="{00000000-0005-0000-0000-0000EF020000}"/>
    <cellStyle name="Normal 8" xfId="751" xr:uid="{00000000-0005-0000-0000-0000F0020000}"/>
    <cellStyle name="Normal 8 10" xfId="752" xr:uid="{00000000-0005-0000-0000-0000F1020000}"/>
    <cellStyle name="Normal 8 10 2" xfId="753" xr:uid="{00000000-0005-0000-0000-0000F2020000}"/>
    <cellStyle name="Normal 8 11" xfId="754" xr:uid="{00000000-0005-0000-0000-0000F3020000}"/>
    <cellStyle name="Normal 8 11 2" xfId="755" xr:uid="{00000000-0005-0000-0000-0000F4020000}"/>
    <cellStyle name="Normal 8 12" xfId="756" xr:uid="{00000000-0005-0000-0000-0000F5020000}"/>
    <cellStyle name="Normal 8 12 2" xfId="757" xr:uid="{00000000-0005-0000-0000-0000F6020000}"/>
    <cellStyle name="Normal 8 13" xfId="758" xr:uid="{00000000-0005-0000-0000-0000F7020000}"/>
    <cellStyle name="Normal 8 13 2" xfId="759" xr:uid="{00000000-0005-0000-0000-0000F8020000}"/>
    <cellStyle name="Normal 8 14" xfId="760" xr:uid="{00000000-0005-0000-0000-0000F9020000}"/>
    <cellStyle name="Normal 8 14 2" xfId="761" xr:uid="{00000000-0005-0000-0000-0000FA020000}"/>
    <cellStyle name="Normal 8 15" xfId="762" xr:uid="{00000000-0005-0000-0000-0000FB020000}"/>
    <cellStyle name="Normal 8 15 2" xfId="763" xr:uid="{00000000-0005-0000-0000-0000FC020000}"/>
    <cellStyle name="Normal 8 16" xfId="764" xr:uid="{00000000-0005-0000-0000-0000FD020000}"/>
    <cellStyle name="Normal 8 16 2" xfId="765" xr:uid="{00000000-0005-0000-0000-0000FE020000}"/>
    <cellStyle name="Normal 8 17" xfId="766" xr:uid="{00000000-0005-0000-0000-0000FF020000}"/>
    <cellStyle name="Normal 8 17 2" xfId="767" xr:uid="{00000000-0005-0000-0000-000000030000}"/>
    <cellStyle name="Normal 8 18" xfId="768" xr:uid="{00000000-0005-0000-0000-000001030000}"/>
    <cellStyle name="Normal 8 18 2" xfId="769" xr:uid="{00000000-0005-0000-0000-000002030000}"/>
    <cellStyle name="Normal 8 19" xfId="770" xr:uid="{00000000-0005-0000-0000-000003030000}"/>
    <cellStyle name="Normal 8 19 2" xfId="771" xr:uid="{00000000-0005-0000-0000-000004030000}"/>
    <cellStyle name="Normal 8 2" xfId="772" xr:uid="{00000000-0005-0000-0000-000005030000}"/>
    <cellStyle name="Normal 8 2 2" xfId="773" xr:uid="{00000000-0005-0000-0000-000006030000}"/>
    <cellStyle name="Normal 8 2 2 2" xfId="774" xr:uid="{00000000-0005-0000-0000-000007030000}"/>
    <cellStyle name="Normal 8 2 2 3" xfId="775" xr:uid="{00000000-0005-0000-0000-000008030000}"/>
    <cellStyle name="Normal 8 2 3" xfId="776" xr:uid="{00000000-0005-0000-0000-000009030000}"/>
    <cellStyle name="Normal 8 20" xfId="777" xr:uid="{00000000-0005-0000-0000-00000A030000}"/>
    <cellStyle name="Normal 8 21" xfId="778" xr:uid="{00000000-0005-0000-0000-00000B030000}"/>
    <cellStyle name="Normal 8 21 2" xfId="779" xr:uid="{00000000-0005-0000-0000-00000C030000}"/>
    <cellStyle name="Normal 8 21 3" xfId="780" xr:uid="{00000000-0005-0000-0000-00000D030000}"/>
    <cellStyle name="Normal 8 3" xfId="781" xr:uid="{00000000-0005-0000-0000-00000E030000}"/>
    <cellStyle name="Normal 8 3 2" xfId="782" xr:uid="{00000000-0005-0000-0000-00000F030000}"/>
    <cellStyle name="Normal 8 3 2 2" xfId="783" xr:uid="{00000000-0005-0000-0000-000010030000}"/>
    <cellStyle name="Normal 8 3 3" xfId="784" xr:uid="{00000000-0005-0000-0000-000011030000}"/>
    <cellStyle name="Normal 8 3 4" xfId="785" xr:uid="{00000000-0005-0000-0000-000012030000}"/>
    <cellStyle name="Normal 8 4" xfId="786" xr:uid="{00000000-0005-0000-0000-000013030000}"/>
    <cellStyle name="Normal 8 4 2" xfId="787" xr:uid="{00000000-0005-0000-0000-000014030000}"/>
    <cellStyle name="Normal 8 5" xfId="788" xr:uid="{00000000-0005-0000-0000-000015030000}"/>
    <cellStyle name="Normal 8 5 2" xfId="789" xr:uid="{00000000-0005-0000-0000-000016030000}"/>
    <cellStyle name="Normal 8 6" xfId="790" xr:uid="{00000000-0005-0000-0000-000017030000}"/>
    <cellStyle name="Normal 8 6 2" xfId="791" xr:uid="{00000000-0005-0000-0000-000018030000}"/>
    <cellStyle name="Normal 8 7" xfId="792" xr:uid="{00000000-0005-0000-0000-000019030000}"/>
    <cellStyle name="Normal 8 7 2" xfId="793" xr:uid="{00000000-0005-0000-0000-00001A030000}"/>
    <cellStyle name="Normal 8 8" xfId="794" xr:uid="{00000000-0005-0000-0000-00001B030000}"/>
    <cellStyle name="Normal 8 8 2" xfId="795" xr:uid="{00000000-0005-0000-0000-00001C030000}"/>
    <cellStyle name="Normal 8 9" xfId="796" xr:uid="{00000000-0005-0000-0000-00001D030000}"/>
    <cellStyle name="Normal 8 9 2" xfId="797" xr:uid="{00000000-0005-0000-0000-00001E030000}"/>
    <cellStyle name="Normal 80" xfId="798" xr:uid="{00000000-0005-0000-0000-00001F030000}"/>
    <cellStyle name="Normal 80 2" xfId="799" xr:uid="{00000000-0005-0000-0000-000020030000}"/>
    <cellStyle name="Normal 80 2 2" xfId="800" xr:uid="{00000000-0005-0000-0000-000021030000}"/>
    <cellStyle name="Normal 80 3" xfId="801" xr:uid="{00000000-0005-0000-0000-000022030000}"/>
    <cellStyle name="Normal 80 4" xfId="802" xr:uid="{00000000-0005-0000-0000-000023030000}"/>
    <cellStyle name="Normal 81" xfId="803" xr:uid="{00000000-0005-0000-0000-000024030000}"/>
    <cellStyle name="Normal 81 2" xfId="804" xr:uid="{00000000-0005-0000-0000-000025030000}"/>
    <cellStyle name="Normal 82" xfId="805" xr:uid="{00000000-0005-0000-0000-000026030000}"/>
    <cellStyle name="Normal 82 2" xfId="806" xr:uid="{00000000-0005-0000-0000-000027030000}"/>
    <cellStyle name="Normal 83" xfId="807" xr:uid="{00000000-0005-0000-0000-000028030000}"/>
    <cellStyle name="Normal 83 2" xfId="808" xr:uid="{00000000-0005-0000-0000-000029030000}"/>
    <cellStyle name="Normal 83 3" xfId="809" xr:uid="{00000000-0005-0000-0000-00002A030000}"/>
    <cellStyle name="Normal 84" xfId="810" xr:uid="{00000000-0005-0000-0000-00002B030000}"/>
    <cellStyle name="Normal 84 2" xfId="811" xr:uid="{00000000-0005-0000-0000-00002C030000}"/>
    <cellStyle name="Normal 85" xfId="812" xr:uid="{00000000-0005-0000-0000-00002D030000}"/>
    <cellStyle name="Normal 85 2" xfId="813" xr:uid="{00000000-0005-0000-0000-00002E030000}"/>
    <cellStyle name="Normal 86" xfId="814" xr:uid="{00000000-0005-0000-0000-00002F030000}"/>
    <cellStyle name="Normal 86 2" xfId="815" xr:uid="{00000000-0005-0000-0000-000030030000}"/>
    <cellStyle name="Normal 86 3" xfId="816" xr:uid="{00000000-0005-0000-0000-000031030000}"/>
    <cellStyle name="Normal 87" xfId="817" xr:uid="{00000000-0005-0000-0000-000032030000}"/>
    <cellStyle name="Normal 87 2" xfId="818" xr:uid="{00000000-0005-0000-0000-000033030000}"/>
    <cellStyle name="Normal 88" xfId="819" xr:uid="{00000000-0005-0000-0000-000034030000}"/>
    <cellStyle name="Normal 88 2" xfId="820" xr:uid="{00000000-0005-0000-0000-000035030000}"/>
    <cellStyle name="Normal 88 3" xfId="821" xr:uid="{00000000-0005-0000-0000-000036030000}"/>
    <cellStyle name="Normal 89" xfId="822" xr:uid="{00000000-0005-0000-0000-000037030000}"/>
    <cellStyle name="Normal 89 2" xfId="823" xr:uid="{00000000-0005-0000-0000-000038030000}"/>
    <cellStyle name="Normal 9" xfId="824" xr:uid="{00000000-0005-0000-0000-000039030000}"/>
    <cellStyle name="Normal 9 10" xfId="825" xr:uid="{00000000-0005-0000-0000-00003A030000}"/>
    <cellStyle name="Normal 9 10 2" xfId="826" xr:uid="{00000000-0005-0000-0000-00003B030000}"/>
    <cellStyle name="Normal 9 11" xfId="827" xr:uid="{00000000-0005-0000-0000-00003C030000}"/>
    <cellStyle name="Normal 9 11 2" xfId="828" xr:uid="{00000000-0005-0000-0000-00003D030000}"/>
    <cellStyle name="Normal 9 12" xfId="829" xr:uid="{00000000-0005-0000-0000-00003E030000}"/>
    <cellStyle name="Normal 9 12 2" xfId="830" xr:uid="{00000000-0005-0000-0000-00003F030000}"/>
    <cellStyle name="Normal 9 13" xfId="831" xr:uid="{00000000-0005-0000-0000-000040030000}"/>
    <cellStyle name="Normal 9 13 2" xfId="832" xr:uid="{00000000-0005-0000-0000-000041030000}"/>
    <cellStyle name="Normal 9 14" xfId="833" xr:uid="{00000000-0005-0000-0000-000042030000}"/>
    <cellStyle name="Normal 9 14 2" xfId="834" xr:uid="{00000000-0005-0000-0000-000043030000}"/>
    <cellStyle name="Normal 9 15" xfId="835" xr:uid="{00000000-0005-0000-0000-000044030000}"/>
    <cellStyle name="Normal 9 15 2" xfId="836" xr:uid="{00000000-0005-0000-0000-000045030000}"/>
    <cellStyle name="Normal 9 16" xfId="837" xr:uid="{00000000-0005-0000-0000-000046030000}"/>
    <cellStyle name="Normal 9 16 2" xfId="838" xr:uid="{00000000-0005-0000-0000-000047030000}"/>
    <cellStyle name="Normal 9 17" xfId="839" xr:uid="{00000000-0005-0000-0000-000048030000}"/>
    <cellStyle name="Normal 9 17 2" xfId="840" xr:uid="{00000000-0005-0000-0000-000049030000}"/>
    <cellStyle name="Normal 9 18" xfId="841" xr:uid="{00000000-0005-0000-0000-00004A030000}"/>
    <cellStyle name="Normal 9 18 2" xfId="842" xr:uid="{00000000-0005-0000-0000-00004B030000}"/>
    <cellStyle name="Normal 9 19" xfId="843" xr:uid="{00000000-0005-0000-0000-00004C030000}"/>
    <cellStyle name="Normal 9 19 2" xfId="844" xr:uid="{00000000-0005-0000-0000-00004D030000}"/>
    <cellStyle name="Normal 9 2" xfId="845" xr:uid="{00000000-0005-0000-0000-00004E030000}"/>
    <cellStyle name="Normal 9 2 2" xfId="846" xr:uid="{00000000-0005-0000-0000-00004F030000}"/>
    <cellStyle name="Normal 9 2 2 2" xfId="847" xr:uid="{00000000-0005-0000-0000-000050030000}"/>
    <cellStyle name="Normal 9 2 3" xfId="848" xr:uid="{00000000-0005-0000-0000-000051030000}"/>
    <cellStyle name="Normal 9 2 4" xfId="849" xr:uid="{00000000-0005-0000-0000-000052030000}"/>
    <cellStyle name="Normal 9 20" xfId="850" xr:uid="{00000000-0005-0000-0000-000053030000}"/>
    <cellStyle name="Normal 9 20 2" xfId="851" xr:uid="{00000000-0005-0000-0000-000054030000}"/>
    <cellStyle name="Normal 9 20 2 2" xfId="852" xr:uid="{00000000-0005-0000-0000-000055030000}"/>
    <cellStyle name="Normal 9 21" xfId="853" xr:uid="{00000000-0005-0000-0000-000056030000}"/>
    <cellStyle name="Normal 9 3" xfId="854" xr:uid="{00000000-0005-0000-0000-000057030000}"/>
    <cellStyle name="Normal 9 3 2" xfId="855" xr:uid="{00000000-0005-0000-0000-000058030000}"/>
    <cellStyle name="Normal 9 4" xfId="856" xr:uid="{00000000-0005-0000-0000-000059030000}"/>
    <cellStyle name="Normal 9 4 2" xfId="857" xr:uid="{00000000-0005-0000-0000-00005A030000}"/>
    <cellStyle name="Normal 9 5" xfId="858" xr:uid="{00000000-0005-0000-0000-00005B030000}"/>
    <cellStyle name="Normal 9 5 2" xfId="859" xr:uid="{00000000-0005-0000-0000-00005C030000}"/>
    <cellStyle name="Normal 9 6" xfId="860" xr:uid="{00000000-0005-0000-0000-00005D030000}"/>
    <cellStyle name="Normal 9 6 2" xfId="861" xr:uid="{00000000-0005-0000-0000-00005E030000}"/>
    <cellStyle name="Normal 9 7" xfId="862" xr:uid="{00000000-0005-0000-0000-00005F030000}"/>
    <cellStyle name="Normal 9 7 2" xfId="863" xr:uid="{00000000-0005-0000-0000-000060030000}"/>
    <cellStyle name="Normal 9 8" xfId="864" xr:uid="{00000000-0005-0000-0000-000061030000}"/>
    <cellStyle name="Normal 9 8 2" xfId="865" xr:uid="{00000000-0005-0000-0000-000062030000}"/>
    <cellStyle name="Normal 9 9" xfId="866" xr:uid="{00000000-0005-0000-0000-000063030000}"/>
    <cellStyle name="Normal 9 9 2" xfId="867" xr:uid="{00000000-0005-0000-0000-000064030000}"/>
    <cellStyle name="Normal 90" xfId="868" xr:uid="{00000000-0005-0000-0000-000065030000}"/>
    <cellStyle name="Normal 90 2" xfId="869" xr:uid="{00000000-0005-0000-0000-000066030000}"/>
    <cellStyle name="Normal 90 3" xfId="870" xr:uid="{00000000-0005-0000-0000-000067030000}"/>
    <cellStyle name="Normal 91" xfId="871" xr:uid="{00000000-0005-0000-0000-000068030000}"/>
    <cellStyle name="Normal 91 2" xfId="872" xr:uid="{00000000-0005-0000-0000-000069030000}"/>
    <cellStyle name="Normal 91 3" xfId="873" xr:uid="{00000000-0005-0000-0000-00006A030000}"/>
    <cellStyle name="Normal 92" xfId="874" xr:uid="{00000000-0005-0000-0000-00006B030000}"/>
    <cellStyle name="Normal 92 2" xfId="875" xr:uid="{00000000-0005-0000-0000-00006C030000}"/>
    <cellStyle name="Normal 92 3" xfId="876" xr:uid="{00000000-0005-0000-0000-00006D030000}"/>
    <cellStyle name="Normal 93" xfId="877" xr:uid="{00000000-0005-0000-0000-00006E030000}"/>
    <cellStyle name="Normal 94" xfId="878" xr:uid="{00000000-0005-0000-0000-00006F030000}"/>
    <cellStyle name="Normal 95" xfId="879" xr:uid="{00000000-0005-0000-0000-000070030000}"/>
    <cellStyle name="Normal 96" xfId="880" xr:uid="{00000000-0005-0000-0000-000071030000}"/>
    <cellStyle name="Normal 97" xfId="881" xr:uid="{00000000-0005-0000-0000-000072030000}"/>
    <cellStyle name="Normal 98" xfId="882" xr:uid="{00000000-0005-0000-0000-000073030000}"/>
    <cellStyle name="Normal 99" xfId="883" xr:uid="{00000000-0005-0000-0000-000074030000}"/>
    <cellStyle name="Normal_Rappo062 2" xfId="884" xr:uid="{00000000-0005-0000-0000-000075030000}"/>
    <cellStyle name="Note" xfId="885" xr:uid="{00000000-0005-0000-0000-000076030000}"/>
    <cellStyle name="Note 2" xfId="886" xr:uid="{00000000-0005-0000-0000-000077030000}"/>
    <cellStyle name="Note 2 2" xfId="887" xr:uid="{00000000-0005-0000-0000-000078030000}"/>
    <cellStyle name="Note 2 2 2" xfId="888" xr:uid="{00000000-0005-0000-0000-000079030000}"/>
    <cellStyle name="Note 2 3" xfId="889" xr:uid="{00000000-0005-0000-0000-00007A030000}"/>
    <cellStyle name="Note 3" xfId="890" xr:uid="{00000000-0005-0000-0000-00007B030000}"/>
    <cellStyle name="Note 3 2" xfId="891" xr:uid="{00000000-0005-0000-0000-00007C030000}"/>
    <cellStyle name="Note 4" xfId="892" xr:uid="{00000000-0005-0000-0000-00007D030000}"/>
    <cellStyle name="Note 4 2" xfId="893" xr:uid="{00000000-0005-0000-0000-00007E030000}"/>
    <cellStyle name="Note 4 2 2" xfId="894" xr:uid="{00000000-0005-0000-0000-00007F030000}"/>
    <cellStyle name="Note 4 3" xfId="895" xr:uid="{00000000-0005-0000-0000-000080030000}"/>
    <cellStyle name="Note 5" xfId="896" xr:uid="{00000000-0005-0000-0000-000081030000}"/>
    <cellStyle name="Note 5 2" xfId="897" xr:uid="{00000000-0005-0000-0000-000082030000}"/>
    <cellStyle name="Note 6" xfId="898" xr:uid="{00000000-0005-0000-0000-000083030000}"/>
    <cellStyle name="Note 6 2" xfId="899" xr:uid="{00000000-0005-0000-0000-000084030000}"/>
    <cellStyle name="Note 7" xfId="900" xr:uid="{00000000-0005-0000-0000-000085030000}"/>
    <cellStyle name="Note 7 2" xfId="901" xr:uid="{00000000-0005-0000-0000-000086030000}"/>
    <cellStyle name="Note 8" xfId="902" xr:uid="{00000000-0005-0000-0000-000087030000}"/>
    <cellStyle name="Nøytral 2" xfId="903" xr:uid="{00000000-0005-0000-0000-000088030000}"/>
    <cellStyle name="Nøytral 2 2" xfId="904" xr:uid="{00000000-0005-0000-0000-000089030000}"/>
    <cellStyle name="Nøytral 3" xfId="905" xr:uid="{00000000-0005-0000-0000-00008A030000}"/>
    <cellStyle name="Output" xfId="906" xr:uid="{00000000-0005-0000-0000-00008B030000}"/>
    <cellStyle name="Overskrift 1 2" xfId="907" xr:uid="{00000000-0005-0000-0000-00008C030000}"/>
    <cellStyle name="Overskrift 1 2 2" xfId="908" xr:uid="{00000000-0005-0000-0000-00008D030000}"/>
    <cellStyle name="Overskrift 1 3" xfId="909" xr:uid="{00000000-0005-0000-0000-00008E030000}"/>
    <cellStyle name="Overskrift 2 2" xfId="910" xr:uid="{00000000-0005-0000-0000-00008F030000}"/>
    <cellStyle name="Overskrift 2 2 2" xfId="911" xr:uid="{00000000-0005-0000-0000-000090030000}"/>
    <cellStyle name="Overskrift 2 3" xfId="912" xr:uid="{00000000-0005-0000-0000-000091030000}"/>
    <cellStyle name="Overskrift 3 2" xfId="913" xr:uid="{00000000-0005-0000-0000-000092030000}"/>
    <cellStyle name="Overskrift 3 2 2" xfId="914" xr:uid="{00000000-0005-0000-0000-000093030000}"/>
    <cellStyle name="Overskrift 3 3" xfId="915" xr:uid="{00000000-0005-0000-0000-000094030000}"/>
    <cellStyle name="Overskrift 4 2" xfId="916" xr:uid="{00000000-0005-0000-0000-000095030000}"/>
    <cellStyle name="Overskrift 4 2 2" xfId="917" xr:uid="{00000000-0005-0000-0000-000096030000}"/>
    <cellStyle name="Overskrift 4 3" xfId="918" xr:uid="{00000000-0005-0000-0000-000097030000}"/>
    <cellStyle name="Percent 2" xfId="919" xr:uid="{00000000-0005-0000-0000-000098030000}"/>
    <cellStyle name="Percent 2 2" xfId="920" xr:uid="{00000000-0005-0000-0000-000099030000}"/>
    <cellStyle name="Percent 3" xfId="921" xr:uid="{00000000-0005-0000-0000-00009A030000}"/>
    <cellStyle name="Percent 3 2" xfId="922" xr:uid="{00000000-0005-0000-0000-00009B030000}"/>
    <cellStyle name="Percent 4" xfId="923" xr:uid="{00000000-0005-0000-0000-00009C030000}"/>
    <cellStyle name="Percent 4 2" xfId="924" xr:uid="{00000000-0005-0000-0000-00009D030000}"/>
    <cellStyle name="Percent 5" xfId="925" xr:uid="{00000000-0005-0000-0000-00009E030000}"/>
    <cellStyle name="Percent 5 2" xfId="926" xr:uid="{00000000-0005-0000-0000-00009F030000}"/>
    <cellStyle name="Prosent 10" xfId="927" xr:uid="{00000000-0005-0000-0000-0000A0030000}"/>
    <cellStyle name="Prosent 11" xfId="928" xr:uid="{00000000-0005-0000-0000-0000A1030000}"/>
    <cellStyle name="Prosent 2" xfId="929" xr:uid="{00000000-0005-0000-0000-0000A2030000}"/>
    <cellStyle name="Prosent 2 2" xfId="930" xr:uid="{00000000-0005-0000-0000-0000A3030000}"/>
    <cellStyle name="Prosent 2 2 2" xfId="931" xr:uid="{00000000-0005-0000-0000-0000A4030000}"/>
    <cellStyle name="Prosent 2 2 3" xfId="932" xr:uid="{00000000-0005-0000-0000-0000A5030000}"/>
    <cellStyle name="Prosent 2 3" xfId="933" xr:uid="{00000000-0005-0000-0000-0000A6030000}"/>
    <cellStyle name="Prosent 2 3 2" xfId="934" xr:uid="{00000000-0005-0000-0000-0000A7030000}"/>
    <cellStyle name="Prosent 2 3 2 2" xfId="935" xr:uid="{00000000-0005-0000-0000-0000A8030000}"/>
    <cellStyle name="Prosent 2 3 2 2 2" xfId="936" xr:uid="{00000000-0005-0000-0000-0000A9030000}"/>
    <cellStyle name="Prosent 2 3 2 3" xfId="937" xr:uid="{00000000-0005-0000-0000-0000AA030000}"/>
    <cellStyle name="Prosent 2 3 2 4" xfId="938" xr:uid="{00000000-0005-0000-0000-0000AB030000}"/>
    <cellStyle name="Prosent 2 3 3" xfId="939" xr:uid="{00000000-0005-0000-0000-0000AC030000}"/>
    <cellStyle name="Prosent 2 3 3 2" xfId="940" xr:uid="{00000000-0005-0000-0000-0000AD030000}"/>
    <cellStyle name="Prosent 2 3 3 3" xfId="941" xr:uid="{00000000-0005-0000-0000-0000AE030000}"/>
    <cellStyle name="Prosent 2 3 4" xfId="942" xr:uid="{00000000-0005-0000-0000-0000AF030000}"/>
    <cellStyle name="Prosent 2 3 4 2" xfId="943" xr:uid="{00000000-0005-0000-0000-0000B0030000}"/>
    <cellStyle name="Prosent 2 3 5" xfId="944" xr:uid="{00000000-0005-0000-0000-0000B1030000}"/>
    <cellStyle name="Prosent 2 3 6" xfId="945" xr:uid="{00000000-0005-0000-0000-0000B2030000}"/>
    <cellStyle name="Prosent 2 4" xfId="946" xr:uid="{00000000-0005-0000-0000-0000B3030000}"/>
    <cellStyle name="Prosent 2 4 2" xfId="947" xr:uid="{00000000-0005-0000-0000-0000B4030000}"/>
    <cellStyle name="Prosent 2 4 2 2" xfId="948" xr:uid="{00000000-0005-0000-0000-0000B5030000}"/>
    <cellStyle name="Prosent 2 4 2 3" xfId="949" xr:uid="{00000000-0005-0000-0000-0000B6030000}"/>
    <cellStyle name="Prosent 2 4 3" xfId="950" xr:uid="{00000000-0005-0000-0000-0000B7030000}"/>
    <cellStyle name="Prosent 2 4 4" xfId="951" xr:uid="{00000000-0005-0000-0000-0000B8030000}"/>
    <cellStyle name="Prosent 2 4 5" xfId="952" xr:uid="{00000000-0005-0000-0000-0000B9030000}"/>
    <cellStyle name="Prosent 2 5" xfId="953" xr:uid="{00000000-0005-0000-0000-0000BA030000}"/>
    <cellStyle name="Prosent 2 5 2" xfId="954" xr:uid="{00000000-0005-0000-0000-0000BB030000}"/>
    <cellStyle name="Prosent 2 5 3" xfId="955" xr:uid="{00000000-0005-0000-0000-0000BC030000}"/>
    <cellStyle name="Prosent 2 5 4" xfId="956" xr:uid="{00000000-0005-0000-0000-0000BD030000}"/>
    <cellStyle name="Prosent 2 6" xfId="957" xr:uid="{00000000-0005-0000-0000-0000BE030000}"/>
    <cellStyle name="Prosent 2 6 2" xfId="958" xr:uid="{00000000-0005-0000-0000-0000BF030000}"/>
    <cellStyle name="Prosent 2 7" xfId="959" xr:uid="{00000000-0005-0000-0000-0000C0030000}"/>
    <cellStyle name="Prosent 3" xfId="960" xr:uid="{00000000-0005-0000-0000-0000C1030000}"/>
    <cellStyle name="Prosent 3 2" xfId="961" xr:uid="{00000000-0005-0000-0000-0000C2030000}"/>
    <cellStyle name="Prosent 3 2 2" xfId="962" xr:uid="{00000000-0005-0000-0000-0000C3030000}"/>
    <cellStyle name="Prosent 3 2 3" xfId="963" xr:uid="{00000000-0005-0000-0000-0000C4030000}"/>
    <cellStyle name="Prosent 3 2 3 2" xfId="964" xr:uid="{00000000-0005-0000-0000-0000C5030000}"/>
    <cellStyle name="Prosent 3 2 3 2 2" xfId="965" xr:uid="{00000000-0005-0000-0000-0000C6030000}"/>
    <cellStyle name="Prosent 3 2 3 3" xfId="966" xr:uid="{00000000-0005-0000-0000-0000C7030000}"/>
    <cellStyle name="Prosent 3 2 4" xfId="967" xr:uid="{00000000-0005-0000-0000-0000C8030000}"/>
    <cellStyle name="Prosent 3 3" xfId="968" xr:uid="{00000000-0005-0000-0000-0000C9030000}"/>
    <cellStyle name="Prosent 3 3 2" xfId="969" xr:uid="{00000000-0005-0000-0000-0000CA030000}"/>
    <cellStyle name="Prosent 3 3 2 2" xfId="970" xr:uid="{00000000-0005-0000-0000-0000CB030000}"/>
    <cellStyle name="Prosent 3 3 2 3" xfId="971" xr:uid="{00000000-0005-0000-0000-0000CC030000}"/>
    <cellStyle name="Prosent 3 3 3" xfId="972" xr:uid="{00000000-0005-0000-0000-0000CD030000}"/>
    <cellStyle name="Prosent 3 3 4" xfId="973" xr:uid="{00000000-0005-0000-0000-0000CE030000}"/>
    <cellStyle name="Prosent 3 4" xfId="974" xr:uid="{00000000-0005-0000-0000-0000CF030000}"/>
    <cellStyle name="Prosent 3 4 2" xfId="975" xr:uid="{00000000-0005-0000-0000-0000D0030000}"/>
    <cellStyle name="Prosent 3 4 3" xfId="976" xr:uid="{00000000-0005-0000-0000-0000D1030000}"/>
    <cellStyle name="Prosent 3 5" xfId="977" xr:uid="{00000000-0005-0000-0000-0000D2030000}"/>
    <cellStyle name="Prosent 3 5 2" xfId="978" xr:uid="{00000000-0005-0000-0000-0000D3030000}"/>
    <cellStyle name="Prosent 3 5 3" xfId="979" xr:uid="{00000000-0005-0000-0000-0000D4030000}"/>
    <cellStyle name="Prosent 3 6" xfId="980" xr:uid="{00000000-0005-0000-0000-0000D5030000}"/>
    <cellStyle name="Prosent 3 7" xfId="981" xr:uid="{00000000-0005-0000-0000-0000D6030000}"/>
    <cellStyle name="Prosent 4" xfId="982" xr:uid="{00000000-0005-0000-0000-0000D7030000}"/>
    <cellStyle name="Prosent 4 2" xfId="983" xr:uid="{00000000-0005-0000-0000-0000D8030000}"/>
    <cellStyle name="Prosent 4 2 2" xfId="984" xr:uid="{00000000-0005-0000-0000-0000D9030000}"/>
    <cellStyle name="Prosent 4 3" xfId="985" xr:uid="{00000000-0005-0000-0000-0000DA030000}"/>
    <cellStyle name="Prosent 5" xfId="986" xr:uid="{00000000-0005-0000-0000-0000DB030000}"/>
    <cellStyle name="Prosent 5 2" xfId="987" xr:uid="{00000000-0005-0000-0000-0000DC030000}"/>
    <cellStyle name="Prosent 5 2 2" xfId="988" xr:uid="{00000000-0005-0000-0000-0000DD030000}"/>
    <cellStyle name="Prosent 5 3" xfId="989" xr:uid="{00000000-0005-0000-0000-0000DE030000}"/>
    <cellStyle name="Prosent 6" xfId="990" xr:uid="{00000000-0005-0000-0000-0000DF030000}"/>
    <cellStyle name="Prosent 6 2" xfId="991" xr:uid="{00000000-0005-0000-0000-0000E0030000}"/>
    <cellStyle name="Prosent 6 2 2" xfId="992" xr:uid="{00000000-0005-0000-0000-0000E1030000}"/>
    <cellStyle name="Prosent 6 2 3" xfId="993" xr:uid="{00000000-0005-0000-0000-0000E2030000}"/>
    <cellStyle name="Prosent 6 3" xfId="994" xr:uid="{00000000-0005-0000-0000-0000E3030000}"/>
    <cellStyle name="Prosent 6 4" xfId="995" xr:uid="{00000000-0005-0000-0000-0000E4030000}"/>
    <cellStyle name="Prosent 6 4 2" xfId="996" xr:uid="{00000000-0005-0000-0000-0000E5030000}"/>
    <cellStyle name="Prosent 7" xfId="997" xr:uid="{00000000-0005-0000-0000-0000E6030000}"/>
    <cellStyle name="Prosent 7 2" xfId="998" xr:uid="{00000000-0005-0000-0000-0000E7030000}"/>
    <cellStyle name="Prosent 8" xfId="999" xr:uid="{00000000-0005-0000-0000-0000E8030000}"/>
    <cellStyle name="Prosent 8 2" xfId="1000" xr:uid="{00000000-0005-0000-0000-0000E9030000}"/>
    <cellStyle name="Prosent 9" xfId="1001" xr:uid="{00000000-0005-0000-0000-0000EA030000}"/>
    <cellStyle name="Prosent 9 2" xfId="1002" xr:uid="{00000000-0005-0000-0000-0000EB030000}"/>
    <cellStyle name="Prosent 9 3" xfId="1003" xr:uid="{00000000-0005-0000-0000-0000EC030000}"/>
    <cellStyle name="Rad" xfId="1004" xr:uid="{00000000-0005-0000-0000-0000ED030000}"/>
    <cellStyle name="Tabelltittel" xfId="1005" xr:uid="{00000000-0005-0000-0000-0000EE030000}"/>
    <cellStyle name="Title" xfId="1006" xr:uid="{00000000-0005-0000-0000-0000EF030000}"/>
    <cellStyle name="Tittel 2" xfId="1007" xr:uid="{00000000-0005-0000-0000-0000F0030000}"/>
    <cellStyle name="Tittel 3" xfId="1008" xr:uid="{00000000-0005-0000-0000-0000F1030000}"/>
    <cellStyle name="Total" xfId="1009" xr:uid="{00000000-0005-0000-0000-0000F2030000}"/>
    <cellStyle name="Totalt 2" xfId="1010" xr:uid="{00000000-0005-0000-0000-0000F3030000}"/>
    <cellStyle name="Totalt 2 2" xfId="1011" xr:uid="{00000000-0005-0000-0000-0000F4030000}"/>
    <cellStyle name="Totalt 3" xfId="1012" xr:uid="{00000000-0005-0000-0000-0000F5030000}"/>
    <cellStyle name="Tusenskille 2" xfId="1013" xr:uid="{00000000-0005-0000-0000-0000F6030000}"/>
    <cellStyle name="Tusenskille 2 2" xfId="1014" xr:uid="{00000000-0005-0000-0000-0000F7030000}"/>
    <cellStyle name="Tusenskille 2 3" xfId="1015" xr:uid="{00000000-0005-0000-0000-0000F8030000}"/>
    <cellStyle name="Tusenskille 2 3 2" xfId="1016" xr:uid="{00000000-0005-0000-0000-0000F9030000}"/>
    <cellStyle name="Tusenskille 2 4" xfId="1017" xr:uid="{00000000-0005-0000-0000-0000FA030000}"/>
    <cellStyle name="Tusenskille 2 4 2" xfId="1018" xr:uid="{00000000-0005-0000-0000-0000FB030000}"/>
    <cellStyle name="Tusenskille 2 4 2 2" xfId="1019" xr:uid="{00000000-0005-0000-0000-0000FC030000}"/>
    <cellStyle name="Tusenskille 2 4 3" xfId="1020" xr:uid="{00000000-0005-0000-0000-0000FD030000}"/>
    <cellStyle name="Tusenskille 2 4 4" xfId="1021" xr:uid="{00000000-0005-0000-0000-0000FE030000}"/>
    <cellStyle name="Tusenskille 2 5" xfId="1022" xr:uid="{00000000-0005-0000-0000-0000FF030000}"/>
    <cellStyle name="Tusenskille 3" xfId="1023" xr:uid="{00000000-0005-0000-0000-000000040000}"/>
    <cellStyle name="Tusenskille 3 2" xfId="1024" xr:uid="{00000000-0005-0000-0000-000001040000}"/>
    <cellStyle name="Tusenskille 3 2 2" xfId="1025" xr:uid="{00000000-0005-0000-0000-000002040000}"/>
    <cellStyle name="Tusenskille 3 2 2 2" xfId="1026" xr:uid="{00000000-0005-0000-0000-000003040000}"/>
    <cellStyle name="Tusenskille 3 2 3" xfId="1027" xr:uid="{00000000-0005-0000-0000-000004040000}"/>
    <cellStyle name="Tusenskille 3 2 3 2" xfId="1028" xr:uid="{00000000-0005-0000-0000-000005040000}"/>
    <cellStyle name="Tusenskille 3 2 4" xfId="1029" xr:uid="{00000000-0005-0000-0000-000006040000}"/>
    <cellStyle name="Tusenskille 3 3" xfId="1030" xr:uid="{00000000-0005-0000-0000-000007040000}"/>
    <cellStyle name="Tusenskille 3 3 2" xfId="1031" xr:uid="{00000000-0005-0000-0000-000008040000}"/>
    <cellStyle name="Tusenskille 3 4" xfId="1032" xr:uid="{00000000-0005-0000-0000-000009040000}"/>
    <cellStyle name="Tusenskille 3 4 2" xfId="1033" xr:uid="{00000000-0005-0000-0000-00000A040000}"/>
    <cellStyle name="Tusenskille 3 4 2 2" xfId="1034" xr:uid="{00000000-0005-0000-0000-00000B040000}"/>
    <cellStyle name="Tusenskille 3 4 3" xfId="1035" xr:uid="{00000000-0005-0000-0000-00000C040000}"/>
    <cellStyle name="Tusenskille 3 5" xfId="1036" xr:uid="{00000000-0005-0000-0000-00000D040000}"/>
    <cellStyle name="Tusenskille 3 5 2" xfId="1037" xr:uid="{00000000-0005-0000-0000-00000E040000}"/>
    <cellStyle name="Tusenskille 3 6" xfId="1038" xr:uid="{00000000-0005-0000-0000-00000F040000}"/>
    <cellStyle name="Tusenskille 3 6 2" xfId="1039" xr:uid="{00000000-0005-0000-0000-000010040000}"/>
    <cellStyle name="Tusenskille 3 7" xfId="1040" xr:uid="{00000000-0005-0000-0000-000011040000}"/>
    <cellStyle name="Tusenskille 3 7 2" xfId="1041" xr:uid="{00000000-0005-0000-0000-000012040000}"/>
    <cellStyle name="Tusenskille 3 8" xfId="1042" xr:uid="{00000000-0005-0000-0000-000013040000}"/>
    <cellStyle name="Tusenskille 3 8 2" xfId="1043" xr:uid="{00000000-0005-0000-0000-000014040000}"/>
    <cellStyle name="Tusenskille 3 8 2 2" xfId="1044" xr:uid="{00000000-0005-0000-0000-000015040000}"/>
    <cellStyle name="Tusenskille 3 8 3" xfId="1045" xr:uid="{00000000-0005-0000-0000-000016040000}"/>
    <cellStyle name="Tusenskille 3 8 4" xfId="1046" xr:uid="{00000000-0005-0000-0000-000017040000}"/>
    <cellStyle name="Tusenskille 5 2" xfId="1047" xr:uid="{00000000-0005-0000-0000-000018040000}"/>
    <cellStyle name="Tusental 4" xfId="1048" xr:uid="{00000000-0005-0000-0000-000019040000}"/>
    <cellStyle name="Utdata 2" xfId="1049" xr:uid="{00000000-0005-0000-0000-00001A040000}"/>
    <cellStyle name="Utdata 2 2" xfId="1050" xr:uid="{00000000-0005-0000-0000-00001B040000}"/>
    <cellStyle name="Utdata 3" xfId="1051" xr:uid="{00000000-0005-0000-0000-00001C040000}"/>
    <cellStyle name="Uthevingsfarge1 2" xfId="1052" xr:uid="{00000000-0005-0000-0000-00001D040000}"/>
    <cellStyle name="Uthevingsfarge1 2 2" xfId="1053" xr:uid="{00000000-0005-0000-0000-00001E040000}"/>
    <cellStyle name="Uthevingsfarge1 3" xfId="1054" xr:uid="{00000000-0005-0000-0000-00001F040000}"/>
    <cellStyle name="Uthevingsfarge2 2" xfId="1055" xr:uid="{00000000-0005-0000-0000-000020040000}"/>
    <cellStyle name="Uthevingsfarge2 2 2" xfId="1056" xr:uid="{00000000-0005-0000-0000-000021040000}"/>
    <cellStyle name="Uthevingsfarge2 3" xfId="1057" xr:uid="{00000000-0005-0000-0000-000022040000}"/>
    <cellStyle name="Uthevingsfarge3 2" xfId="1058" xr:uid="{00000000-0005-0000-0000-000023040000}"/>
    <cellStyle name="Uthevingsfarge3 2 2" xfId="1059" xr:uid="{00000000-0005-0000-0000-000024040000}"/>
    <cellStyle name="Uthevingsfarge3 3" xfId="1060" xr:uid="{00000000-0005-0000-0000-000025040000}"/>
    <cellStyle name="Uthevingsfarge4 2" xfId="1061" xr:uid="{00000000-0005-0000-0000-000026040000}"/>
    <cellStyle name="Uthevingsfarge4 2 2" xfId="1062" xr:uid="{00000000-0005-0000-0000-000027040000}"/>
    <cellStyle name="Uthevingsfarge4 3" xfId="1063" xr:uid="{00000000-0005-0000-0000-000028040000}"/>
    <cellStyle name="Uthevingsfarge5 2" xfId="1064" xr:uid="{00000000-0005-0000-0000-000029040000}"/>
    <cellStyle name="Uthevingsfarge5 2 2" xfId="1065" xr:uid="{00000000-0005-0000-0000-00002A040000}"/>
    <cellStyle name="Uthevingsfarge5 3" xfId="1066" xr:uid="{00000000-0005-0000-0000-00002B040000}"/>
    <cellStyle name="Uthevingsfarge6 2" xfId="1067" xr:uid="{00000000-0005-0000-0000-00002C040000}"/>
    <cellStyle name="Uthevingsfarge6 2 2" xfId="1068" xr:uid="{00000000-0005-0000-0000-00002D040000}"/>
    <cellStyle name="Uthevingsfarge6 3" xfId="1069" xr:uid="{00000000-0005-0000-0000-00002E040000}"/>
    <cellStyle name="Valuta 2" xfId="1070" xr:uid="{00000000-0005-0000-0000-00002F040000}"/>
    <cellStyle name="Valuta 2 2" xfId="1071" xr:uid="{00000000-0005-0000-0000-000030040000}"/>
    <cellStyle name="Varseltekst 2" xfId="1072" xr:uid="{00000000-0005-0000-0000-000031040000}"/>
    <cellStyle name="Varseltekst 2 2" xfId="1073" xr:uid="{00000000-0005-0000-0000-000032040000}"/>
    <cellStyle name="Varseltekst 3" xfId="1074" xr:uid="{00000000-0005-0000-0000-000033040000}"/>
    <cellStyle name="Warning Text" xfId="1075" xr:uid="{00000000-0005-0000-0000-000034040000}"/>
  </cellStyles>
  <dxfs count="0"/>
  <tableStyles count="0" defaultTableStyle="TableStyleMedium2" defaultPivotStyle="PivotStyleLight16"/>
  <colors>
    <mruColors>
      <color rgb="FF339933"/>
      <color rgb="FFEAEAEA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EO132"/>
  <sheetViews>
    <sheetView tabSelected="1" workbookViewId="0">
      <selection activeCell="B7" sqref="B7:C7"/>
    </sheetView>
  </sheetViews>
  <sheetFormatPr defaultColWidth="11.42578125" defaultRowHeight="15" x14ac:dyDescent="0.25"/>
  <cols>
    <col min="1" max="1" width="17.140625" customWidth="1"/>
    <col min="2" max="2" width="30.28515625" customWidth="1"/>
    <col min="3" max="3" width="46.140625" customWidth="1"/>
    <col min="4" max="4" width="32.140625" bestFit="1" customWidth="1"/>
    <col min="5" max="5" width="26" bestFit="1" customWidth="1"/>
    <col min="6" max="29" width="11.42578125" customWidth="1"/>
    <col min="30" max="77" width="11.42578125" style="57" customWidth="1"/>
    <col min="78" max="98" width="11.42578125" style="57"/>
    <col min="99" max="139" width="10.85546875" style="57"/>
  </cols>
  <sheetData>
    <row r="1" spans="1:145" s="57" customFormat="1" x14ac:dyDescent="0.25">
      <c r="A1" s="63" t="s">
        <v>131</v>
      </c>
      <c r="B1" s="2" t="s">
        <v>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>
        <f ca="1">(YEAR(NOW())+1)</f>
        <v>2025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81">
        <v>3</v>
      </c>
      <c r="BB1" s="3">
        <f>D13</f>
        <v>20240331</v>
      </c>
      <c r="BC1" s="3">
        <f>A2</f>
        <v>342</v>
      </c>
      <c r="BD1" s="3">
        <f>D7</f>
        <v>0</v>
      </c>
      <c r="BE1" s="3">
        <f>D11</f>
        <v>2024</v>
      </c>
      <c r="BF1" s="82" t="str">
        <f>IF(E11="1.kvartal",CONCATENATE("3"),IF(E11="1.halvår",CONCATENATE("6"),IF(E11="1.-3.kvartal",CONCATENATE("9"),IF(E11="År",CONCATENATE("12"),""))))</f>
        <v>3</v>
      </c>
      <c r="BG1" s="3">
        <v>10</v>
      </c>
      <c r="BH1" s="3" t="s">
        <v>4</v>
      </c>
      <c r="BI1" s="3">
        <f>IF(B13="Ikke-Konsolidert",1,IF(B13="Konsolidert",2,IF(B13="",-1)))</f>
        <v>1</v>
      </c>
      <c r="BJ1" s="3">
        <v>0</v>
      </c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 t="s">
        <v>5</v>
      </c>
      <c r="CB1" s="2">
        <v>999999001</v>
      </c>
      <c r="CC1" s="2" t="s">
        <v>6</v>
      </c>
      <c r="CD1" s="2">
        <v>999999002</v>
      </c>
      <c r="CE1" s="2" t="s">
        <v>7</v>
      </c>
      <c r="CF1" s="2">
        <v>999999003</v>
      </c>
      <c r="CG1" s="2" t="s">
        <v>8</v>
      </c>
      <c r="CH1" s="2">
        <v>999999004</v>
      </c>
      <c r="CI1" s="2" t="s">
        <v>9</v>
      </c>
      <c r="CJ1" s="2">
        <v>999999005</v>
      </c>
      <c r="CK1" s="2" t="s">
        <v>10</v>
      </c>
      <c r="CL1" s="2">
        <v>999999006</v>
      </c>
      <c r="CM1" s="2" t="s">
        <v>11</v>
      </c>
      <c r="CN1" s="2">
        <v>999999007</v>
      </c>
      <c r="CO1" s="2" t="s">
        <v>12</v>
      </c>
      <c r="CP1" s="2">
        <v>999999008</v>
      </c>
      <c r="CQ1" s="2" t="s">
        <v>13</v>
      </c>
      <c r="CR1" s="2">
        <v>999999009</v>
      </c>
      <c r="CS1" s="2" t="s">
        <v>14</v>
      </c>
      <c r="CT1" s="2">
        <v>999999010</v>
      </c>
      <c r="CU1" s="83"/>
      <c r="CV1" s="83"/>
      <c r="CW1" s="83"/>
      <c r="CX1" s="2"/>
      <c r="CY1" s="2"/>
      <c r="CZ1" s="2"/>
      <c r="EJ1" s="73"/>
      <c r="EK1" s="73"/>
      <c r="EL1" s="73"/>
      <c r="EM1" s="73"/>
      <c r="EN1" s="73"/>
      <c r="EO1" s="73"/>
    </row>
    <row r="2" spans="1:145" s="57" customFormat="1" x14ac:dyDescent="0.25">
      <c r="A2" s="63">
        <v>342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2">
        <f ca="1">(YEAR(NOW()))</f>
        <v>2024</v>
      </c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3" t="s">
        <v>15</v>
      </c>
      <c r="BB2" s="3" t="s">
        <v>16</v>
      </c>
      <c r="BC2" s="3" t="s">
        <v>17</v>
      </c>
      <c r="BD2" s="3" t="s">
        <v>18</v>
      </c>
      <c r="BE2" s="3" t="s">
        <v>19</v>
      </c>
      <c r="BF2" s="3" t="s">
        <v>20</v>
      </c>
      <c r="BG2" s="3" t="s">
        <v>21</v>
      </c>
      <c r="BH2" s="3" t="s">
        <v>22</v>
      </c>
      <c r="BI2" s="84" t="s">
        <v>23</v>
      </c>
      <c r="BJ2" s="3" t="s">
        <v>24</v>
      </c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EJ2" s="73"/>
      <c r="EK2" s="73"/>
      <c r="EL2" s="73"/>
      <c r="EM2" s="73"/>
      <c r="EN2" s="73"/>
      <c r="EO2" s="73"/>
    </row>
    <row r="3" spans="1:145" ht="36" customHeight="1" x14ac:dyDescent="0.4">
      <c r="A3" s="4"/>
      <c r="B3" s="103" t="s">
        <v>25</v>
      </c>
      <c r="C3" s="103"/>
      <c r="D3" s="103"/>
      <c r="E3" s="10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6"/>
      <c r="AE3" s="6"/>
      <c r="AF3" s="6"/>
      <c r="AG3" s="6"/>
      <c r="AH3" s="6"/>
      <c r="AI3" s="2">
        <f ca="1">(YEAR(NOW())-1)</f>
        <v>2023</v>
      </c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3"/>
      <c r="BB3" s="85" t="s">
        <v>27</v>
      </c>
      <c r="BC3" s="3"/>
      <c r="BD3" s="84"/>
      <c r="BE3" s="84"/>
      <c r="BF3" s="3"/>
      <c r="BG3" s="2" t="s">
        <v>26</v>
      </c>
      <c r="BH3" s="3"/>
      <c r="BI3" s="3"/>
      <c r="BJ3" s="3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EJ3" s="73"/>
      <c r="EK3" s="73"/>
      <c r="EL3" s="73"/>
      <c r="EM3" s="73"/>
      <c r="EN3" s="73"/>
      <c r="EO3" s="73"/>
    </row>
    <row r="4" spans="1:145" x14ac:dyDescent="0.25">
      <c r="A4" s="4"/>
      <c r="B4" s="7"/>
      <c r="C4" s="7"/>
      <c r="D4" s="7"/>
      <c r="E4" s="7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EJ4" s="73"/>
      <c r="EK4" s="73"/>
      <c r="EL4" s="73"/>
      <c r="EM4" s="73"/>
      <c r="EN4" s="73"/>
      <c r="EO4" s="73"/>
    </row>
    <row r="5" spans="1:145" ht="29.25" customHeight="1" x14ac:dyDescent="0.25">
      <c r="A5" s="4"/>
      <c r="B5" s="7"/>
      <c r="C5" s="7"/>
      <c r="D5" s="7"/>
      <c r="E5" s="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EJ5" s="73"/>
      <c r="EK5" s="73"/>
      <c r="EL5" s="73"/>
      <c r="EM5" s="73"/>
      <c r="EN5" s="73"/>
      <c r="EO5" s="73"/>
    </row>
    <row r="6" spans="1:145" ht="30" customHeight="1" x14ac:dyDescent="0.25">
      <c r="A6" s="4"/>
      <c r="B6" s="104" t="s">
        <v>28</v>
      </c>
      <c r="C6" s="105"/>
      <c r="D6" s="8" t="s">
        <v>29</v>
      </c>
      <c r="E6" s="9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EJ6" s="73"/>
      <c r="EK6" s="73"/>
      <c r="EL6" s="73"/>
      <c r="EM6" s="73"/>
      <c r="EN6" s="73"/>
      <c r="EO6" s="73"/>
    </row>
    <row r="7" spans="1:145" ht="30" customHeight="1" x14ac:dyDescent="0.25">
      <c r="A7" s="4"/>
      <c r="B7" s="106"/>
      <c r="C7" s="107"/>
      <c r="D7" s="10"/>
      <c r="E7" s="1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 t="s">
        <v>30</v>
      </c>
      <c r="CB7" s="6">
        <v>550</v>
      </c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EJ7" s="73"/>
      <c r="EK7" s="73"/>
      <c r="EL7" s="73"/>
      <c r="EM7" s="73"/>
      <c r="EN7" s="73"/>
      <c r="EO7" s="73"/>
    </row>
    <row r="8" spans="1:145" ht="27.75" customHeight="1" x14ac:dyDescent="0.25">
      <c r="A8" s="4"/>
      <c r="B8" s="104" t="s">
        <v>31</v>
      </c>
      <c r="C8" s="105"/>
      <c r="D8" s="12" t="s">
        <v>32</v>
      </c>
      <c r="E8" s="13" t="s">
        <v>33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EJ8" s="73"/>
      <c r="EK8" s="73"/>
      <c r="EL8" s="73"/>
      <c r="EM8" s="73"/>
      <c r="EN8" s="73"/>
      <c r="EO8" s="73"/>
    </row>
    <row r="9" spans="1:145" ht="21.75" customHeight="1" x14ac:dyDescent="0.25">
      <c r="A9" s="4"/>
      <c r="B9" s="108"/>
      <c r="C9" s="109"/>
      <c r="D9" s="14"/>
      <c r="E9" s="14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 t="s">
        <v>30</v>
      </c>
      <c r="CB9" s="6">
        <v>552</v>
      </c>
      <c r="CC9" s="6" t="s">
        <v>35</v>
      </c>
      <c r="CD9" s="6">
        <v>764</v>
      </c>
      <c r="CE9" s="6" t="s">
        <v>134</v>
      </c>
      <c r="CF9" s="6">
        <v>765</v>
      </c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EJ9" s="73"/>
      <c r="EK9" s="73"/>
      <c r="EL9" s="73"/>
      <c r="EM9" s="73"/>
      <c r="EN9" s="73"/>
      <c r="EO9" s="73"/>
    </row>
    <row r="10" spans="1:145" ht="30" customHeight="1" x14ac:dyDescent="0.25">
      <c r="A10" s="4"/>
      <c r="B10" s="104" t="s">
        <v>36</v>
      </c>
      <c r="C10" s="105"/>
      <c r="D10" s="12" t="s">
        <v>37</v>
      </c>
      <c r="E10" s="12" t="s">
        <v>38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EJ10" s="73"/>
      <c r="EK10" s="73"/>
      <c r="EL10" s="73"/>
      <c r="EM10" s="73"/>
      <c r="EN10" s="73"/>
      <c r="EO10" s="73"/>
    </row>
    <row r="11" spans="1:145" ht="30" customHeight="1" x14ac:dyDescent="0.25">
      <c r="A11" s="4"/>
      <c r="B11" s="112" t="str">
        <f>IF(AND(D11&lt;&gt;"",E11&lt;&gt;""),CONCATENATE(RIGHT(D11,4),"-",IF(E11="1.kvartal",CONCATENATE("03-31"),IF(E11="1.halvår",CONCATENATE("06-30"),IF(E11="1.-3.kvartal",CONCATENATE("09-30"),IF(E11="År",CONCATENATE("12-31"),""))))),"")</f>
        <v>2024-03-31</v>
      </c>
      <c r="C11" s="113"/>
      <c r="D11" s="15">
        <v>2024</v>
      </c>
      <c r="E11" s="15" t="s">
        <v>160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EJ11" s="73"/>
      <c r="EK11" s="73"/>
      <c r="EL11" s="73"/>
      <c r="EM11" s="73"/>
      <c r="EN11" s="73"/>
      <c r="EO11" s="73"/>
    </row>
    <row r="12" spans="1:145" ht="30" customHeight="1" x14ac:dyDescent="0.25">
      <c r="A12" s="5"/>
      <c r="B12" s="114" t="s">
        <v>0</v>
      </c>
      <c r="C12" s="115"/>
      <c r="D12" s="16" t="s">
        <v>132</v>
      </c>
      <c r="E12" s="9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EJ12" s="73"/>
      <c r="EK12" s="73"/>
      <c r="EL12" s="73"/>
      <c r="EM12" s="73"/>
      <c r="EN12" s="73"/>
      <c r="EO12" s="73"/>
    </row>
    <row r="13" spans="1:145" ht="30" customHeight="1" x14ac:dyDescent="0.25">
      <c r="A13" s="5"/>
      <c r="B13" s="116" t="s">
        <v>1</v>
      </c>
      <c r="C13" s="117"/>
      <c r="D13" s="17">
        <v>20240331</v>
      </c>
      <c r="E13" s="1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EJ13" s="73"/>
      <c r="EK13" s="73"/>
      <c r="EL13" s="73"/>
      <c r="EM13" s="73"/>
      <c r="EN13" s="73"/>
      <c r="EO13" s="73"/>
    </row>
    <row r="14" spans="1:145" x14ac:dyDescent="0.25">
      <c r="A14" s="5"/>
      <c r="B14" s="18"/>
      <c r="C14" s="18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EJ14" s="73"/>
      <c r="EK14" s="73"/>
      <c r="EL14" s="73"/>
      <c r="EM14" s="73"/>
      <c r="EN14" s="73"/>
      <c r="EO14" s="73"/>
    </row>
    <row r="15" spans="1:145" x14ac:dyDescent="0.25">
      <c r="A15" s="5"/>
      <c r="B15" s="18"/>
      <c r="C15" s="18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EJ15" s="73"/>
      <c r="EK15" s="73"/>
      <c r="EL15" s="73"/>
      <c r="EM15" s="73"/>
      <c r="EN15" s="73"/>
      <c r="EO15" s="73"/>
    </row>
    <row r="16" spans="1:14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EJ16" s="73"/>
      <c r="EK16" s="73"/>
      <c r="EL16" s="73"/>
      <c r="EM16" s="73"/>
      <c r="EN16" s="73"/>
      <c r="EO16" s="73"/>
    </row>
    <row r="17" spans="1:14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EJ17" s="73"/>
      <c r="EK17" s="73"/>
      <c r="EL17" s="73"/>
      <c r="EM17" s="73"/>
      <c r="EN17" s="73"/>
      <c r="EO17" s="73"/>
    </row>
    <row r="18" spans="1:145" ht="24" customHeight="1" x14ac:dyDescent="0.25">
      <c r="A18" s="5"/>
      <c r="B18" s="110" t="s">
        <v>39</v>
      </c>
      <c r="C18" s="111"/>
      <c r="D18" s="111"/>
      <c r="E18" s="11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EJ18" s="73"/>
      <c r="EK18" s="73"/>
      <c r="EL18" s="73"/>
      <c r="EM18" s="73"/>
      <c r="EN18" s="73"/>
      <c r="EO18" s="73"/>
    </row>
    <row r="19" spans="1:14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EJ19" s="73"/>
      <c r="EK19" s="73"/>
      <c r="EL19" s="73"/>
      <c r="EM19" s="73"/>
      <c r="EN19" s="73"/>
      <c r="EO19" s="73"/>
    </row>
    <row r="20" spans="1:145" s="19" customFormat="1" x14ac:dyDescent="0.25">
      <c r="C20" s="1"/>
      <c r="AD20" s="56"/>
      <c r="AE20" s="56"/>
      <c r="AF20" s="56"/>
      <c r="AG20" s="56"/>
      <c r="AH20" s="56"/>
      <c r="AI20" s="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72"/>
      <c r="EK20" s="72"/>
      <c r="EL20" s="72"/>
      <c r="EM20" s="72"/>
      <c r="EN20" s="72"/>
      <c r="EO20" s="72"/>
    </row>
    <row r="21" spans="1:145" s="19" customFormat="1" x14ac:dyDescent="0.25"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72"/>
      <c r="EK21" s="72"/>
      <c r="EL21" s="72"/>
      <c r="EM21" s="72"/>
      <c r="EN21" s="72"/>
      <c r="EO21" s="72"/>
    </row>
    <row r="22" spans="1:145" s="19" customFormat="1" x14ac:dyDescent="0.25"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72"/>
      <c r="EK22" s="72"/>
      <c r="EL22" s="72"/>
      <c r="EM22" s="72"/>
      <c r="EN22" s="72"/>
      <c r="EO22" s="72"/>
    </row>
    <row r="23" spans="1:145" s="19" customFormat="1" x14ac:dyDescent="0.25"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72"/>
      <c r="EK23" s="72"/>
      <c r="EL23" s="72"/>
      <c r="EM23" s="72"/>
      <c r="EN23" s="72"/>
      <c r="EO23" s="72"/>
    </row>
    <row r="24" spans="1:145" s="19" customFormat="1" x14ac:dyDescent="0.25"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72"/>
      <c r="EK24" s="72"/>
      <c r="EL24" s="72"/>
      <c r="EM24" s="72"/>
      <c r="EN24" s="72"/>
      <c r="EO24" s="72"/>
    </row>
    <row r="25" spans="1:145" s="19" customFormat="1" x14ac:dyDescent="0.25"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72"/>
      <c r="EK25" s="72"/>
      <c r="EL25" s="72"/>
      <c r="EM25" s="72"/>
      <c r="EN25" s="72"/>
      <c r="EO25" s="72"/>
    </row>
    <row r="26" spans="1:145" s="19" customFormat="1" x14ac:dyDescent="0.25"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72"/>
      <c r="EK26" s="72"/>
      <c r="EL26" s="72"/>
      <c r="EM26" s="72"/>
      <c r="EN26" s="72"/>
      <c r="EO26" s="72"/>
    </row>
    <row r="27" spans="1:145" s="19" customFormat="1" x14ac:dyDescent="0.25"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72"/>
      <c r="EK27" s="72"/>
      <c r="EL27" s="72"/>
      <c r="EM27" s="72"/>
      <c r="EN27" s="72"/>
      <c r="EO27" s="72"/>
    </row>
    <row r="28" spans="1:145" s="19" customFormat="1" x14ac:dyDescent="0.25"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72"/>
      <c r="EK28" s="72"/>
      <c r="EL28" s="72"/>
      <c r="EM28" s="72"/>
      <c r="EN28" s="72"/>
      <c r="EO28" s="72"/>
    </row>
    <row r="29" spans="1:145" s="19" customFormat="1" x14ac:dyDescent="0.25"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72"/>
      <c r="EK29" s="72"/>
      <c r="EL29" s="72"/>
      <c r="EM29" s="72"/>
      <c r="EN29" s="72"/>
      <c r="EO29" s="72"/>
    </row>
    <row r="30" spans="1:145" s="19" customFormat="1" x14ac:dyDescent="0.25"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72"/>
      <c r="EK30" s="72"/>
      <c r="EL30" s="72"/>
      <c r="EM30" s="72"/>
      <c r="EN30" s="72"/>
      <c r="EO30" s="72"/>
    </row>
    <row r="31" spans="1:145" s="19" customFormat="1" x14ac:dyDescent="0.25"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72"/>
      <c r="EK31" s="72"/>
      <c r="EL31" s="72"/>
      <c r="EM31" s="72"/>
      <c r="EN31" s="72"/>
      <c r="EO31" s="72"/>
    </row>
    <row r="32" spans="1:145" s="19" customFormat="1" x14ac:dyDescent="0.25"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72"/>
      <c r="EK32" s="72"/>
      <c r="EL32" s="72"/>
      <c r="EM32" s="72"/>
      <c r="EN32" s="72"/>
      <c r="EO32" s="72"/>
    </row>
    <row r="33" spans="30:145" s="19" customFormat="1" x14ac:dyDescent="0.25"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72"/>
      <c r="EK33" s="72"/>
      <c r="EL33" s="72"/>
      <c r="EM33" s="72"/>
      <c r="EN33" s="72"/>
      <c r="EO33" s="72"/>
    </row>
    <row r="34" spans="30:145" s="19" customFormat="1" x14ac:dyDescent="0.25"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72"/>
      <c r="EK34" s="72"/>
      <c r="EL34" s="72"/>
      <c r="EM34" s="72"/>
      <c r="EN34" s="72"/>
      <c r="EO34" s="72"/>
    </row>
    <row r="35" spans="30:145" s="19" customFormat="1" x14ac:dyDescent="0.25"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72"/>
      <c r="EK35" s="72"/>
      <c r="EL35" s="72"/>
      <c r="EM35" s="72"/>
      <c r="EN35" s="72"/>
      <c r="EO35" s="72"/>
    </row>
    <row r="36" spans="30:145" s="19" customFormat="1" x14ac:dyDescent="0.25"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72"/>
      <c r="EK36" s="72"/>
      <c r="EL36" s="72"/>
      <c r="EM36" s="72"/>
      <c r="EN36" s="72"/>
      <c r="EO36" s="72"/>
    </row>
    <row r="37" spans="30:145" s="19" customFormat="1" x14ac:dyDescent="0.25"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72"/>
      <c r="EK37" s="72"/>
      <c r="EL37" s="72"/>
      <c r="EM37" s="72"/>
      <c r="EN37" s="72"/>
      <c r="EO37" s="72"/>
    </row>
    <row r="38" spans="30:145" s="19" customFormat="1" x14ac:dyDescent="0.25"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72"/>
      <c r="EK38" s="72"/>
      <c r="EL38" s="72"/>
      <c r="EM38" s="72"/>
      <c r="EN38" s="72"/>
      <c r="EO38" s="72"/>
    </row>
    <row r="39" spans="30:145" s="19" customFormat="1" x14ac:dyDescent="0.25"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72"/>
      <c r="EK39" s="72"/>
      <c r="EL39" s="72"/>
      <c r="EM39" s="72"/>
      <c r="EN39" s="72"/>
      <c r="EO39" s="72"/>
    </row>
    <row r="40" spans="30:145" s="19" customFormat="1" x14ac:dyDescent="0.25"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72"/>
      <c r="EK40" s="72"/>
      <c r="EL40" s="72"/>
      <c r="EM40" s="72"/>
      <c r="EN40" s="72"/>
      <c r="EO40" s="72"/>
    </row>
    <row r="41" spans="30:145" s="19" customFormat="1" x14ac:dyDescent="0.25"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72"/>
      <c r="EK41" s="72"/>
      <c r="EL41" s="72"/>
      <c r="EM41" s="72"/>
      <c r="EN41" s="72"/>
      <c r="EO41" s="72"/>
    </row>
    <row r="42" spans="30:145" s="19" customFormat="1" x14ac:dyDescent="0.25"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72"/>
      <c r="EK42" s="72"/>
      <c r="EL42" s="72"/>
      <c r="EM42" s="72"/>
      <c r="EN42" s="72"/>
      <c r="EO42" s="72"/>
    </row>
    <row r="43" spans="30:145" s="19" customFormat="1" x14ac:dyDescent="0.25"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72"/>
      <c r="EK43" s="72"/>
      <c r="EL43" s="72"/>
      <c r="EM43" s="72"/>
      <c r="EN43" s="72"/>
      <c r="EO43" s="72"/>
    </row>
    <row r="44" spans="30:145" s="19" customFormat="1" x14ac:dyDescent="0.25"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72"/>
      <c r="EK44" s="72"/>
      <c r="EL44" s="72"/>
      <c r="EM44" s="72"/>
      <c r="EN44" s="72"/>
      <c r="EO44" s="72"/>
    </row>
    <row r="45" spans="30:145" s="19" customFormat="1" x14ac:dyDescent="0.25"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72"/>
      <c r="EK45" s="72"/>
      <c r="EL45" s="72"/>
      <c r="EM45" s="72"/>
      <c r="EN45" s="72"/>
      <c r="EO45" s="72"/>
    </row>
    <row r="46" spans="30:145" s="19" customFormat="1" x14ac:dyDescent="0.25"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72"/>
      <c r="EK46" s="72"/>
      <c r="EL46" s="72"/>
      <c r="EM46" s="72"/>
      <c r="EN46" s="72"/>
      <c r="EO46" s="72"/>
    </row>
    <row r="47" spans="30:145" s="19" customFormat="1" x14ac:dyDescent="0.25"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72"/>
      <c r="EK47" s="72"/>
      <c r="EL47" s="72"/>
      <c r="EM47" s="72"/>
      <c r="EN47" s="72"/>
      <c r="EO47" s="72"/>
    </row>
    <row r="48" spans="30:145" s="19" customFormat="1" x14ac:dyDescent="0.25"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72"/>
      <c r="EK48" s="72"/>
      <c r="EL48" s="72"/>
      <c r="EM48" s="72"/>
      <c r="EN48" s="72"/>
      <c r="EO48" s="72"/>
    </row>
    <row r="49" spans="30:145" s="19" customFormat="1" x14ac:dyDescent="0.25"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72"/>
      <c r="EK49" s="72"/>
      <c r="EL49" s="72"/>
      <c r="EM49" s="72"/>
      <c r="EN49" s="72"/>
      <c r="EO49" s="72"/>
    </row>
    <row r="50" spans="30:145" s="19" customFormat="1" x14ac:dyDescent="0.25"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72"/>
      <c r="EK50" s="72"/>
      <c r="EL50" s="72"/>
      <c r="EM50" s="72"/>
      <c r="EN50" s="72"/>
      <c r="EO50" s="72"/>
    </row>
    <row r="51" spans="30:145" s="19" customFormat="1" x14ac:dyDescent="0.25"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</row>
    <row r="52" spans="30:145" s="19" customFormat="1" x14ac:dyDescent="0.25"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</row>
    <row r="53" spans="30:145" s="19" customFormat="1" x14ac:dyDescent="0.25"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</row>
    <row r="54" spans="30:145" s="19" customFormat="1" x14ac:dyDescent="0.25"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</row>
    <row r="55" spans="30:145" s="19" customFormat="1" x14ac:dyDescent="0.25"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</row>
    <row r="56" spans="30:145" s="19" customFormat="1" x14ac:dyDescent="0.25"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</row>
    <row r="57" spans="30:145" s="19" customFormat="1" x14ac:dyDescent="0.25"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</row>
    <row r="58" spans="30:145" s="19" customFormat="1" x14ac:dyDescent="0.25"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</row>
    <row r="59" spans="30:145" s="19" customFormat="1" x14ac:dyDescent="0.25"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6"/>
      <c r="DT59" s="56"/>
      <c r="DU59" s="56"/>
      <c r="DV59" s="56"/>
      <c r="DW59" s="56"/>
      <c r="DX59" s="56"/>
      <c r="DY59" s="56"/>
      <c r="DZ59" s="56"/>
      <c r="EA59" s="56"/>
      <c r="EB59" s="56"/>
      <c r="EC59" s="56"/>
      <c r="ED59" s="56"/>
      <c r="EE59" s="56"/>
      <c r="EF59" s="56"/>
      <c r="EG59" s="56"/>
      <c r="EH59" s="56"/>
      <c r="EI59" s="56"/>
    </row>
    <row r="60" spans="30:145" s="19" customFormat="1" x14ac:dyDescent="0.25"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6"/>
      <c r="DS60" s="56"/>
      <c r="DT60" s="56"/>
      <c r="DU60" s="56"/>
      <c r="DV60" s="56"/>
      <c r="DW60" s="56"/>
      <c r="DX60" s="56"/>
      <c r="DY60" s="56"/>
      <c r="DZ60" s="56"/>
      <c r="EA60" s="56"/>
      <c r="EB60" s="56"/>
      <c r="EC60" s="56"/>
      <c r="ED60" s="56"/>
      <c r="EE60" s="56"/>
      <c r="EF60" s="56"/>
      <c r="EG60" s="56"/>
      <c r="EH60" s="56"/>
      <c r="EI60" s="56"/>
    </row>
    <row r="61" spans="30:145" s="19" customFormat="1" x14ac:dyDescent="0.25"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</row>
    <row r="62" spans="30:145" s="19" customFormat="1" x14ac:dyDescent="0.25"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6"/>
      <c r="EC62" s="56"/>
      <c r="ED62" s="56"/>
      <c r="EE62" s="56"/>
      <c r="EF62" s="56"/>
      <c r="EG62" s="56"/>
      <c r="EH62" s="56"/>
      <c r="EI62" s="56"/>
    </row>
    <row r="63" spans="30:145" s="19" customFormat="1" x14ac:dyDescent="0.25"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  <c r="DT63" s="56"/>
      <c r="DU63" s="56"/>
      <c r="DV63" s="56"/>
      <c r="DW63" s="56"/>
      <c r="DX63" s="56"/>
      <c r="DY63" s="56"/>
      <c r="DZ63" s="56"/>
      <c r="EA63" s="56"/>
      <c r="EB63" s="56"/>
      <c r="EC63" s="56"/>
      <c r="ED63" s="56"/>
      <c r="EE63" s="56"/>
      <c r="EF63" s="56"/>
      <c r="EG63" s="56"/>
      <c r="EH63" s="56"/>
      <c r="EI63" s="56"/>
    </row>
    <row r="64" spans="30:145" s="19" customFormat="1" x14ac:dyDescent="0.25"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6"/>
      <c r="EF64" s="56"/>
      <c r="EG64" s="56"/>
      <c r="EH64" s="56"/>
      <c r="EI64" s="56"/>
    </row>
    <row r="65" spans="30:139" s="19" customFormat="1" x14ac:dyDescent="0.25"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56"/>
    </row>
    <row r="66" spans="30:139" s="19" customFormat="1" x14ac:dyDescent="0.25"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6"/>
      <c r="DZ66" s="56"/>
      <c r="EA66" s="56"/>
      <c r="EB66" s="56"/>
      <c r="EC66" s="56"/>
      <c r="ED66" s="56"/>
      <c r="EE66" s="56"/>
      <c r="EF66" s="56"/>
      <c r="EG66" s="56"/>
      <c r="EH66" s="56"/>
      <c r="EI66" s="56"/>
    </row>
    <row r="67" spans="30:139" s="19" customFormat="1" x14ac:dyDescent="0.25"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56"/>
      <c r="CW67" s="56"/>
      <c r="CX67" s="56"/>
      <c r="CY67" s="56"/>
      <c r="CZ67" s="56"/>
      <c r="DA67" s="56"/>
      <c r="DB67" s="56"/>
      <c r="DC67" s="56"/>
      <c r="DD67" s="56"/>
      <c r="DE67" s="56"/>
      <c r="DF67" s="56"/>
      <c r="DG67" s="56"/>
      <c r="DH67" s="56"/>
      <c r="DI67" s="56"/>
      <c r="DJ67" s="56"/>
      <c r="DK67" s="56"/>
      <c r="DL67" s="56"/>
      <c r="DM67" s="56"/>
      <c r="DN67" s="56"/>
      <c r="DO67" s="56"/>
      <c r="DP67" s="56"/>
      <c r="DQ67" s="56"/>
      <c r="DR67" s="56"/>
      <c r="DS67" s="56"/>
      <c r="DT67" s="56"/>
      <c r="DU67" s="56"/>
      <c r="DV67" s="56"/>
      <c r="DW67" s="56"/>
      <c r="DX67" s="56"/>
      <c r="DY67" s="56"/>
      <c r="DZ67" s="56"/>
      <c r="EA67" s="56"/>
      <c r="EB67" s="56"/>
      <c r="EC67" s="56"/>
      <c r="ED67" s="56"/>
      <c r="EE67" s="56"/>
      <c r="EF67" s="56"/>
      <c r="EG67" s="56"/>
      <c r="EH67" s="56"/>
      <c r="EI67" s="56"/>
    </row>
    <row r="68" spans="30:139" s="19" customFormat="1" x14ac:dyDescent="0.25"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  <c r="DT68" s="56"/>
      <c r="DU68" s="56"/>
      <c r="DV68" s="56"/>
      <c r="DW68" s="56"/>
      <c r="DX68" s="56"/>
      <c r="DY68" s="56"/>
      <c r="DZ68" s="56"/>
      <c r="EA68" s="56"/>
      <c r="EB68" s="56"/>
      <c r="EC68" s="56"/>
      <c r="ED68" s="56"/>
      <c r="EE68" s="56"/>
      <c r="EF68" s="56"/>
      <c r="EG68" s="56"/>
      <c r="EH68" s="56"/>
      <c r="EI68" s="56"/>
    </row>
    <row r="69" spans="30:139" s="19" customFormat="1" x14ac:dyDescent="0.25"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56"/>
      <c r="DK69" s="56"/>
      <c r="DL69" s="56"/>
      <c r="DM69" s="56"/>
      <c r="DN69" s="56"/>
      <c r="DO69" s="56"/>
      <c r="DP69" s="56"/>
      <c r="DQ69" s="56"/>
      <c r="DR69" s="56"/>
      <c r="DS69" s="56"/>
      <c r="DT69" s="56"/>
      <c r="DU69" s="56"/>
      <c r="DV69" s="56"/>
      <c r="DW69" s="56"/>
      <c r="DX69" s="56"/>
      <c r="DY69" s="56"/>
      <c r="DZ69" s="56"/>
      <c r="EA69" s="56"/>
      <c r="EB69" s="56"/>
      <c r="EC69" s="56"/>
      <c r="ED69" s="56"/>
      <c r="EE69" s="56"/>
      <c r="EF69" s="56"/>
      <c r="EG69" s="56"/>
      <c r="EH69" s="56"/>
      <c r="EI69" s="56"/>
    </row>
    <row r="70" spans="30:139" s="19" customFormat="1" x14ac:dyDescent="0.25"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56"/>
      <c r="CW70" s="56"/>
      <c r="CX70" s="56"/>
      <c r="CY70" s="56"/>
      <c r="CZ70" s="56"/>
      <c r="DA70" s="56"/>
      <c r="DB70" s="56"/>
      <c r="DC70" s="56"/>
      <c r="DD70" s="56"/>
      <c r="DE70" s="56"/>
      <c r="DF70" s="56"/>
      <c r="DG70" s="56"/>
      <c r="DH70" s="56"/>
      <c r="DI70" s="56"/>
      <c r="DJ70" s="56"/>
      <c r="DK70" s="56"/>
      <c r="DL70" s="56"/>
      <c r="DM70" s="56"/>
      <c r="DN70" s="56"/>
      <c r="DO70" s="56"/>
      <c r="DP70" s="56"/>
      <c r="DQ70" s="56"/>
      <c r="DR70" s="56"/>
      <c r="DS70" s="56"/>
      <c r="DT70" s="56"/>
      <c r="DU70" s="56"/>
      <c r="DV70" s="56"/>
      <c r="DW70" s="56"/>
      <c r="DX70" s="56"/>
      <c r="DY70" s="56"/>
      <c r="DZ70" s="56"/>
      <c r="EA70" s="56"/>
      <c r="EB70" s="56"/>
      <c r="EC70" s="56"/>
      <c r="ED70" s="56"/>
      <c r="EE70" s="56"/>
      <c r="EF70" s="56"/>
      <c r="EG70" s="56"/>
      <c r="EH70" s="56"/>
      <c r="EI70" s="56"/>
    </row>
    <row r="71" spans="30:139" s="19" customFormat="1" x14ac:dyDescent="0.25"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/>
      <c r="CY71" s="56"/>
      <c r="CZ71" s="56"/>
      <c r="DA71" s="56"/>
      <c r="DB71" s="56"/>
      <c r="DC71" s="56"/>
      <c r="DD71" s="56"/>
      <c r="DE71" s="56"/>
      <c r="DF71" s="56"/>
      <c r="DG71" s="56"/>
      <c r="DH71" s="56"/>
      <c r="DI71" s="56"/>
      <c r="DJ71" s="56"/>
      <c r="DK71" s="56"/>
      <c r="DL71" s="56"/>
      <c r="DM71" s="56"/>
      <c r="DN71" s="56"/>
      <c r="DO71" s="56"/>
      <c r="DP71" s="56"/>
      <c r="DQ71" s="56"/>
      <c r="DR71" s="56"/>
      <c r="DS71" s="56"/>
      <c r="DT71" s="56"/>
      <c r="DU71" s="56"/>
      <c r="DV71" s="56"/>
      <c r="DW71" s="56"/>
      <c r="DX71" s="56"/>
      <c r="DY71" s="56"/>
      <c r="DZ71" s="56"/>
      <c r="EA71" s="56"/>
      <c r="EB71" s="56"/>
      <c r="EC71" s="56"/>
      <c r="ED71" s="56"/>
      <c r="EE71" s="56"/>
      <c r="EF71" s="56"/>
      <c r="EG71" s="56"/>
      <c r="EH71" s="56"/>
      <c r="EI71" s="56"/>
    </row>
    <row r="72" spans="30:139" s="19" customFormat="1" x14ac:dyDescent="0.25"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/>
      <c r="CY72" s="56"/>
      <c r="CZ72" s="56"/>
      <c r="DA72" s="56"/>
      <c r="DB72" s="56"/>
      <c r="DC72" s="56"/>
      <c r="DD72" s="56"/>
      <c r="DE72" s="56"/>
      <c r="DF72" s="56"/>
      <c r="DG72" s="56"/>
      <c r="DH72" s="56"/>
      <c r="DI72" s="56"/>
      <c r="DJ72" s="56"/>
      <c r="DK72" s="56"/>
      <c r="DL72" s="56"/>
      <c r="DM72" s="56"/>
      <c r="DN72" s="56"/>
      <c r="DO72" s="56"/>
      <c r="DP72" s="56"/>
      <c r="DQ72" s="56"/>
      <c r="DR72" s="56"/>
      <c r="DS72" s="56"/>
      <c r="DT72" s="56"/>
      <c r="DU72" s="56"/>
      <c r="DV72" s="56"/>
      <c r="DW72" s="56"/>
      <c r="DX72" s="56"/>
      <c r="DY72" s="56"/>
      <c r="DZ72" s="56"/>
      <c r="EA72" s="56"/>
      <c r="EB72" s="56"/>
      <c r="EC72" s="56"/>
      <c r="ED72" s="56"/>
      <c r="EE72" s="56"/>
      <c r="EF72" s="56"/>
      <c r="EG72" s="56"/>
      <c r="EH72" s="56"/>
      <c r="EI72" s="56"/>
    </row>
    <row r="73" spans="30:139" s="19" customFormat="1" x14ac:dyDescent="0.25"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/>
      <c r="CY73" s="56"/>
      <c r="CZ73" s="56"/>
      <c r="DA73" s="56"/>
      <c r="DB73" s="56"/>
      <c r="DC73" s="56"/>
      <c r="DD73" s="56"/>
      <c r="DE73" s="56"/>
      <c r="DF73" s="56"/>
      <c r="DG73" s="56"/>
      <c r="DH73" s="56"/>
      <c r="DI73" s="56"/>
      <c r="DJ73" s="56"/>
      <c r="DK73" s="56"/>
      <c r="DL73" s="56"/>
      <c r="DM73" s="56"/>
      <c r="DN73" s="56"/>
      <c r="DO73" s="56"/>
      <c r="DP73" s="56"/>
      <c r="DQ73" s="56"/>
      <c r="DR73" s="56"/>
      <c r="DS73" s="56"/>
      <c r="DT73" s="56"/>
      <c r="DU73" s="56"/>
      <c r="DV73" s="56"/>
      <c r="DW73" s="56"/>
      <c r="DX73" s="56"/>
      <c r="DY73" s="56"/>
      <c r="DZ73" s="56"/>
      <c r="EA73" s="56"/>
      <c r="EB73" s="56"/>
      <c r="EC73" s="56"/>
      <c r="ED73" s="56"/>
      <c r="EE73" s="56"/>
      <c r="EF73" s="56"/>
      <c r="EG73" s="56"/>
      <c r="EH73" s="56"/>
      <c r="EI73" s="56"/>
    </row>
    <row r="74" spans="30:139" s="19" customFormat="1" x14ac:dyDescent="0.25"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/>
      <c r="CY74" s="56"/>
      <c r="CZ74" s="56"/>
      <c r="DA74" s="56"/>
      <c r="DB74" s="56"/>
      <c r="DC74" s="56"/>
      <c r="DD74" s="56"/>
      <c r="DE74" s="56"/>
      <c r="DF74" s="56"/>
      <c r="DG74" s="56"/>
      <c r="DH74" s="56"/>
      <c r="DI74" s="56"/>
      <c r="DJ74" s="56"/>
      <c r="DK74" s="56"/>
      <c r="DL74" s="56"/>
      <c r="DM74" s="56"/>
      <c r="DN74" s="56"/>
      <c r="DO74" s="56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6"/>
      <c r="EA74" s="56"/>
      <c r="EB74" s="56"/>
      <c r="EC74" s="56"/>
      <c r="ED74" s="56"/>
      <c r="EE74" s="56"/>
      <c r="EF74" s="56"/>
      <c r="EG74" s="56"/>
      <c r="EH74" s="56"/>
      <c r="EI74" s="56"/>
    </row>
    <row r="75" spans="30:139" s="19" customFormat="1" x14ac:dyDescent="0.25"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</row>
    <row r="76" spans="30:139" s="19" customFormat="1" x14ac:dyDescent="0.25"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56"/>
    </row>
    <row r="77" spans="30:139" s="19" customFormat="1" x14ac:dyDescent="0.25"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</row>
    <row r="78" spans="30:139" s="19" customFormat="1" x14ac:dyDescent="0.25"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</row>
    <row r="79" spans="30:139" s="19" customFormat="1" x14ac:dyDescent="0.25"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</row>
    <row r="80" spans="30:139" s="19" customFormat="1" x14ac:dyDescent="0.25"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</row>
    <row r="81" spans="30:139" s="19" customFormat="1" x14ac:dyDescent="0.25"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56"/>
    </row>
    <row r="82" spans="30:139" s="19" customFormat="1" x14ac:dyDescent="0.25"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  <c r="CP82" s="56"/>
      <c r="CQ82" s="56"/>
      <c r="CR82" s="56"/>
      <c r="CS82" s="56"/>
      <c r="CT82" s="56"/>
      <c r="CU82" s="56"/>
      <c r="CV82" s="56"/>
      <c r="CW82" s="56"/>
      <c r="CX82" s="56"/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  <c r="DT82" s="56"/>
      <c r="DU82" s="56"/>
      <c r="DV82" s="56"/>
      <c r="DW82" s="56"/>
      <c r="DX82" s="56"/>
      <c r="DY82" s="56"/>
      <c r="DZ82" s="56"/>
      <c r="EA82" s="56"/>
      <c r="EB82" s="56"/>
      <c r="EC82" s="56"/>
      <c r="ED82" s="56"/>
      <c r="EE82" s="56"/>
      <c r="EF82" s="56"/>
      <c r="EG82" s="56"/>
      <c r="EH82" s="56"/>
      <c r="EI82" s="56"/>
    </row>
    <row r="83" spans="30:139" s="19" customFormat="1" x14ac:dyDescent="0.25"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  <c r="CP83" s="56"/>
      <c r="CQ83" s="56"/>
      <c r="CR83" s="56"/>
      <c r="CS83" s="56"/>
      <c r="CT83" s="56"/>
      <c r="CU83" s="56"/>
      <c r="CV83" s="56"/>
      <c r="CW83" s="56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56"/>
      <c r="DI83" s="56"/>
      <c r="DJ83" s="56"/>
      <c r="DK83" s="56"/>
      <c r="DL83" s="56"/>
      <c r="DM83" s="56"/>
      <c r="DN83" s="56"/>
      <c r="DO83" s="56"/>
      <c r="DP83" s="56"/>
      <c r="DQ83" s="56"/>
      <c r="DR83" s="56"/>
      <c r="DS83" s="56"/>
      <c r="DT83" s="56"/>
      <c r="DU83" s="56"/>
      <c r="DV83" s="56"/>
      <c r="DW83" s="56"/>
      <c r="DX83" s="56"/>
      <c r="DY83" s="56"/>
      <c r="DZ83" s="56"/>
      <c r="EA83" s="56"/>
      <c r="EB83" s="56"/>
      <c r="EC83" s="56"/>
      <c r="ED83" s="56"/>
      <c r="EE83" s="56"/>
      <c r="EF83" s="56"/>
      <c r="EG83" s="56"/>
      <c r="EH83" s="56"/>
      <c r="EI83" s="56"/>
    </row>
    <row r="84" spans="30:139" s="19" customFormat="1" x14ac:dyDescent="0.25"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6"/>
      <c r="DQ84" s="56"/>
      <c r="DR84" s="56"/>
      <c r="DS84" s="56"/>
      <c r="DT84" s="56"/>
      <c r="DU84" s="56"/>
      <c r="DV84" s="56"/>
      <c r="DW84" s="56"/>
      <c r="DX84" s="56"/>
      <c r="DY84" s="56"/>
      <c r="DZ84" s="56"/>
      <c r="EA84" s="56"/>
      <c r="EB84" s="56"/>
      <c r="EC84" s="56"/>
      <c r="ED84" s="56"/>
      <c r="EE84" s="56"/>
      <c r="EF84" s="56"/>
      <c r="EG84" s="56"/>
      <c r="EH84" s="56"/>
      <c r="EI84" s="56"/>
    </row>
    <row r="85" spans="30:139" s="19" customFormat="1" x14ac:dyDescent="0.25"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56"/>
      <c r="DK85" s="56"/>
      <c r="DL85" s="56"/>
      <c r="DM85" s="56"/>
      <c r="DN85" s="56"/>
      <c r="DO85" s="56"/>
      <c r="DP85" s="56"/>
      <c r="DQ85" s="56"/>
      <c r="DR85" s="56"/>
      <c r="DS85" s="56"/>
      <c r="DT85" s="56"/>
      <c r="DU85" s="56"/>
      <c r="DV85" s="56"/>
      <c r="DW85" s="56"/>
      <c r="DX85" s="56"/>
      <c r="DY85" s="56"/>
      <c r="DZ85" s="56"/>
      <c r="EA85" s="56"/>
      <c r="EB85" s="56"/>
      <c r="EC85" s="56"/>
      <c r="ED85" s="56"/>
      <c r="EE85" s="56"/>
      <c r="EF85" s="56"/>
      <c r="EG85" s="56"/>
      <c r="EH85" s="56"/>
      <c r="EI85" s="56"/>
    </row>
    <row r="86" spans="30:139" s="19" customFormat="1" x14ac:dyDescent="0.25"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6"/>
      <c r="CN86" s="56"/>
      <c r="CO86" s="56"/>
      <c r="CP86" s="56"/>
      <c r="CQ86" s="56"/>
      <c r="CR86" s="56"/>
      <c r="CS86" s="56"/>
      <c r="CT86" s="56"/>
      <c r="CU86" s="56"/>
      <c r="CV86" s="56"/>
      <c r="CW86" s="56"/>
      <c r="CX86" s="56"/>
      <c r="CY86" s="56"/>
      <c r="CZ86" s="56"/>
      <c r="DA86" s="56"/>
      <c r="DB86" s="56"/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  <c r="DT86" s="56"/>
      <c r="DU86" s="56"/>
      <c r="DV86" s="56"/>
      <c r="DW86" s="56"/>
      <c r="DX86" s="56"/>
      <c r="DY86" s="56"/>
      <c r="DZ86" s="56"/>
      <c r="EA86" s="56"/>
      <c r="EB86" s="56"/>
      <c r="EC86" s="56"/>
      <c r="ED86" s="56"/>
      <c r="EE86" s="56"/>
      <c r="EF86" s="56"/>
      <c r="EG86" s="56"/>
      <c r="EH86" s="56"/>
      <c r="EI86" s="56"/>
    </row>
    <row r="87" spans="30:139" s="19" customFormat="1" x14ac:dyDescent="0.25"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/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/>
      <c r="DJ87" s="56"/>
      <c r="DK87" s="56"/>
      <c r="DL87" s="56"/>
      <c r="DM87" s="56"/>
      <c r="DN87" s="56"/>
      <c r="DO87" s="56"/>
      <c r="DP87" s="56"/>
      <c r="DQ87" s="56"/>
      <c r="DR87" s="56"/>
      <c r="DS87" s="56"/>
      <c r="DT87" s="56"/>
      <c r="DU87" s="56"/>
      <c r="DV87" s="56"/>
      <c r="DW87" s="56"/>
      <c r="DX87" s="56"/>
      <c r="DY87" s="56"/>
      <c r="DZ87" s="56"/>
      <c r="EA87" s="56"/>
      <c r="EB87" s="56"/>
      <c r="EC87" s="56"/>
      <c r="ED87" s="56"/>
      <c r="EE87" s="56"/>
      <c r="EF87" s="56"/>
      <c r="EG87" s="56"/>
      <c r="EH87" s="56"/>
      <c r="EI87" s="56"/>
    </row>
    <row r="88" spans="30:139" s="19" customFormat="1" x14ac:dyDescent="0.25"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6"/>
      <c r="DE88" s="56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  <c r="DT88" s="56"/>
      <c r="DU88" s="56"/>
      <c r="DV88" s="56"/>
      <c r="DW88" s="56"/>
      <c r="DX88" s="56"/>
      <c r="DY88" s="56"/>
      <c r="DZ88" s="56"/>
      <c r="EA88" s="56"/>
      <c r="EB88" s="56"/>
      <c r="EC88" s="56"/>
      <c r="ED88" s="56"/>
      <c r="EE88" s="56"/>
      <c r="EF88" s="56"/>
      <c r="EG88" s="56"/>
      <c r="EH88" s="56"/>
      <c r="EI88" s="56"/>
    </row>
    <row r="89" spans="30:139" s="19" customFormat="1" x14ac:dyDescent="0.25"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6"/>
      <c r="DE89" s="56"/>
      <c r="DF89" s="56"/>
      <c r="DG89" s="56"/>
      <c r="DH89" s="56"/>
      <c r="DI89" s="56"/>
      <c r="DJ89" s="56"/>
      <c r="DK89" s="56"/>
      <c r="DL89" s="56"/>
      <c r="DM89" s="56"/>
      <c r="DN89" s="56"/>
      <c r="DO89" s="56"/>
      <c r="DP89" s="56"/>
      <c r="DQ89" s="56"/>
      <c r="DR89" s="56"/>
      <c r="DS89" s="56"/>
      <c r="DT89" s="56"/>
      <c r="DU89" s="56"/>
      <c r="DV89" s="56"/>
      <c r="DW89" s="56"/>
      <c r="DX89" s="56"/>
      <c r="DY89" s="56"/>
      <c r="DZ89" s="56"/>
      <c r="EA89" s="56"/>
      <c r="EB89" s="56"/>
      <c r="EC89" s="56"/>
      <c r="ED89" s="56"/>
      <c r="EE89" s="56"/>
      <c r="EF89" s="56"/>
      <c r="EG89" s="56"/>
      <c r="EH89" s="56"/>
      <c r="EI89" s="56"/>
    </row>
    <row r="90" spans="30:139" s="19" customFormat="1" x14ac:dyDescent="0.25"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6"/>
      <c r="DM90" s="56"/>
      <c r="DN90" s="56"/>
      <c r="DO90" s="56"/>
      <c r="DP90" s="56"/>
      <c r="DQ90" s="56"/>
      <c r="DR90" s="56"/>
      <c r="DS90" s="56"/>
      <c r="DT90" s="56"/>
      <c r="DU90" s="56"/>
      <c r="DV90" s="56"/>
      <c r="DW90" s="56"/>
      <c r="DX90" s="56"/>
      <c r="DY90" s="56"/>
      <c r="DZ90" s="56"/>
      <c r="EA90" s="56"/>
      <c r="EB90" s="56"/>
      <c r="EC90" s="56"/>
      <c r="ED90" s="56"/>
      <c r="EE90" s="56"/>
      <c r="EF90" s="56"/>
      <c r="EG90" s="56"/>
      <c r="EH90" s="56"/>
      <c r="EI90" s="56"/>
    </row>
    <row r="91" spans="30:139" s="19" customFormat="1" x14ac:dyDescent="0.25"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  <c r="CY91" s="56"/>
      <c r="CZ91" s="56"/>
      <c r="DA91" s="56"/>
      <c r="DB91" s="56"/>
      <c r="DC91" s="56"/>
      <c r="DD91" s="56"/>
      <c r="DE91" s="56"/>
      <c r="DF91" s="56"/>
      <c r="DG91" s="56"/>
      <c r="DH91" s="56"/>
      <c r="DI91" s="56"/>
      <c r="DJ91" s="56"/>
      <c r="DK91" s="56"/>
      <c r="DL91" s="56"/>
      <c r="DM91" s="56"/>
      <c r="DN91" s="56"/>
      <c r="DO91" s="56"/>
      <c r="DP91" s="56"/>
      <c r="DQ91" s="56"/>
      <c r="DR91" s="56"/>
      <c r="DS91" s="56"/>
      <c r="DT91" s="56"/>
      <c r="DU91" s="56"/>
      <c r="DV91" s="56"/>
      <c r="DW91" s="56"/>
      <c r="DX91" s="56"/>
      <c r="DY91" s="56"/>
      <c r="DZ91" s="56"/>
      <c r="EA91" s="56"/>
      <c r="EB91" s="56"/>
      <c r="EC91" s="56"/>
      <c r="ED91" s="56"/>
      <c r="EE91" s="56"/>
      <c r="EF91" s="56"/>
      <c r="EG91" s="56"/>
      <c r="EH91" s="56"/>
      <c r="EI91" s="56"/>
    </row>
    <row r="92" spans="30:139" s="19" customFormat="1" x14ac:dyDescent="0.25"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56"/>
      <c r="DK92" s="56"/>
      <c r="DL92" s="56"/>
      <c r="DM92" s="56"/>
      <c r="DN92" s="56"/>
      <c r="DO92" s="56"/>
      <c r="DP92" s="56"/>
      <c r="DQ92" s="56"/>
      <c r="DR92" s="56"/>
      <c r="DS92" s="56"/>
      <c r="DT92" s="56"/>
      <c r="DU92" s="56"/>
      <c r="DV92" s="56"/>
      <c r="DW92" s="56"/>
      <c r="DX92" s="56"/>
      <c r="DY92" s="56"/>
      <c r="DZ92" s="56"/>
      <c r="EA92" s="56"/>
      <c r="EB92" s="56"/>
      <c r="EC92" s="56"/>
      <c r="ED92" s="56"/>
      <c r="EE92" s="56"/>
      <c r="EF92" s="56"/>
      <c r="EG92" s="56"/>
      <c r="EH92" s="56"/>
      <c r="EI92" s="56"/>
    </row>
    <row r="93" spans="30:139" s="19" customFormat="1" x14ac:dyDescent="0.25"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  <c r="DJ93" s="56"/>
      <c r="DK93" s="56"/>
      <c r="DL93" s="56"/>
      <c r="DM93" s="56"/>
      <c r="DN93" s="56"/>
      <c r="DO93" s="56"/>
      <c r="DP93" s="56"/>
      <c r="DQ93" s="56"/>
      <c r="DR93" s="56"/>
      <c r="DS93" s="56"/>
      <c r="DT93" s="56"/>
      <c r="DU93" s="56"/>
      <c r="DV93" s="56"/>
      <c r="DW93" s="56"/>
      <c r="DX93" s="56"/>
      <c r="DY93" s="56"/>
      <c r="DZ93" s="56"/>
      <c r="EA93" s="56"/>
      <c r="EB93" s="56"/>
      <c r="EC93" s="56"/>
      <c r="ED93" s="56"/>
      <c r="EE93" s="56"/>
      <c r="EF93" s="56"/>
      <c r="EG93" s="56"/>
      <c r="EH93" s="56"/>
      <c r="EI93" s="56"/>
    </row>
    <row r="94" spans="30:139" s="19" customFormat="1" x14ac:dyDescent="0.25"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/>
      <c r="DJ94" s="56"/>
      <c r="DK94" s="56"/>
      <c r="DL94" s="56"/>
      <c r="DM94" s="56"/>
      <c r="DN94" s="56"/>
      <c r="DO94" s="56"/>
      <c r="DP94" s="56"/>
      <c r="DQ94" s="56"/>
      <c r="DR94" s="56"/>
      <c r="DS94" s="56"/>
      <c r="DT94" s="56"/>
      <c r="DU94" s="56"/>
      <c r="DV94" s="56"/>
      <c r="DW94" s="56"/>
      <c r="DX94" s="56"/>
      <c r="DY94" s="56"/>
      <c r="DZ94" s="56"/>
      <c r="EA94" s="56"/>
      <c r="EB94" s="56"/>
      <c r="EC94" s="56"/>
      <c r="ED94" s="56"/>
      <c r="EE94" s="56"/>
      <c r="EF94" s="56"/>
      <c r="EG94" s="56"/>
      <c r="EH94" s="56"/>
      <c r="EI94" s="56"/>
    </row>
    <row r="95" spans="30:139" s="19" customFormat="1" x14ac:dyDescent="0.25"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56"/>
      <c r="DK95" s="56"/>
      <c r="DL95" s="56"/>
      <c r="DM95" s="56"/>
      <c r="DN95" s="56"/>
      <c r="DO95" s="56"/>
      <c r="DP95" s="56"/>
      <c r="DQ95" s="56"/>
      <c r="DR95" s="56"/>
      <c r="DS95" s="56"/>
      <c r="DT95" s="56"/>
      <c r="DU95" s="56"/>
      <c r="DV95" s="56"/>
      <c r="DW95" s="56"/>
      <c r="DX95" s="56"/>
      <c r="DY95" s="56"/>
      <c r="DZ95" s="56"/>
      <c r="EA95" s="56"/>
      <c r="EB95" s="56"/>
      <c r="EC95" s="56"/>
      <c r="ED95" s="56"/>
      <c r="EE95" s="56"/>
      <c r="EF95" s="56"/>
      <c r="EG95" s="56"/>
      <c r="EH95" s="56"/>
      <c r="EI95" s="56"/>
    </row>
    <row r="96" spans="30:139" s="19" customFormat="1" x14ac:dyDescent="0.25"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6"/>
      <c r="DM96" s="56"/>
      <c r="DN96" s="56"/>
      <c r="DO96" s="56"/>
      <c r="DP96" s="56"/>
      <c r="DQ96" s="56"/>
      <c r="DR96" s="56"/>
      <c r="DS96" s="56"/>
      <c r="DT96" s="56"/>
      <c r="DU96" s="56"/>
      <c r="DV96" s="56"/>
      <c r="DW96" s="56"/>
      <c r="DX96" s="56"/>
      <c r="DY96" s="56"/>
      <c r="DZ96" s="56"/>
      <c r="EA96" s="56"/>
      <c r="EB96" s="56"/>
      <c r="EC96" s="56"/>
      <c r="ED96" s="56"/>
      <c r="EE96" s="56"/>
      <c r="EF96" s="56"/>
      <c r="EG96" s="56"/>
      <c r="EH96" s="56"/>
      <c r="EI96" s="56"/>
    </row>
    <row r="97" spans="30:139" s="19" customFormat="1" x14ac:dyDescent="0.25"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6"/>
      <c r="CW97" s="56"/>
      <c r="CX97" s="56"/>
      <c r="CY97" s="56"/>
      <c r="CZ97" s="56"/>
      <c r="DA97" s="56"/>
      <c r="DB97" s="56"/>
      <c r="DC97" s="56"/>
      <c r="DD97" s="56"/>
      <c r="DE97" s="56"/>
      <c r="DF97" s="56"/>
      <c r="DG97" s="56"/>
      <c r="DH97" s="56"/>
      <c r="DI97" s="56"/>
      <c r="DJ97" s="56"/>
      <c r="DK97" s="56"/>
      <c r="DL97" s="56"/>
      <c r="DM97" s="56"/>
      <c r="DN97" s="56"/>
      <c r="DO97" s="56"/>
      <c r="DP97" s="56"/>
      <c r="DQ97" s="56"/>
      <c r="DR97" s="56"/>
      <c r="DS97" s="56"/>
      <c r="DT97" s="56"/>
      <c r="DU97" s="56"/>
      <c r="DV97" s="56"/>
      <c r="DW97" s="56"/>
      <c r="DX97" s="56"/>
      <c r="DY97" s="56"/>
      <c r="DZ97" s="56"/>
      <c r="EA97" s="56"/>
      <c r="EB97" s="56"/>
      <c r="EC97" s="56"/>
      <c r="ED97" s="56"/>
      <c r="EE97" s="56"/>
      <c r="EF97" s="56"/>
      <c r="EG97" s="56"/>
      <c r="EH97" s="56"/>
      <c r="EI97" s="56"/>
    </row>
    <row r="98" spans="30:139" s="19" customFormat="1" x14ac:dyDescent="0.25"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6"/>
      <c r="DM98" s="56"/>
      <c r="DN98" s="56"/>
      <c r="DO98" s="56"/>
      <c r="DP98" s="56"/>
      <c r="DQ98" s="56"/>
      <c r="DR98" s="56"/>
      <c r="DS98" s="56"/>
      <c r="DT98" s="56"/>
      <c r="DU98" s="56"/>
      <c r="DV98" s="56"/>
      <c r="DW98" s="56"/>
      <c r="DX98" s="56"/>
      <c r="DY98" s="56"/>
      <c r="DZ98" s="56"/>
      <c r="EA98" s="56"/>
      <c r="EB98" s="56"/>
      <c r="EC98" s="56"/>
      <c r="ED98" s="56"/>
      <c r="EE98" s="56"/>
      <c r="EF98" s="56"/>
      <c r="EG98" s="56"/>
      <c r="EH98" s="56"/>
      <c r="EI98" s="56"/>
    </row>
    <row r="99" spans="30:139" s="19" customFormat="1" x14ac:dyDescent="0.25"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6"/>
      <c r="DN99" s="56"/>
      <c r="DO99" s="56"/>
      <c r="DP99" s="56"/>
      <c r="DQ99" s="56"/>
      <c r="DR99" s="56"/>
      <c r="DS99" s="56"/>
      <c r="DT99" s="56"/>
      <c r="DU99" s="56"/>
      <c r="DV99" s="56"/>
      <c r="DW99" s="56"/>
      <c r="DX99" s="56"/>
      <c r="DY99" s="56"/>
      <c r="DZ99" s="56"/>
      <c r="EA99" s="56"/>
      <c r="EB99" s="56"/>
      <c r="EC99" s="56"/>
      <c r="ED99" s="56"/>
      <c r="EE99" s="56"/>
      <c r="EF99" s="56"/>
      <c r="EG99" s="56"/>
      <c r="EH99" s="56"/>
      <c r="EI99" s="56"/>
    </row>
    <row r="100" spans="30:139" s="19" customFormat="1" x14ac:dyDescent="0.25"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6"/>
      <c r="CF100" s="56"/>
      <c r="CG100" s="56"/>
      <c r="CH100" s="56"/>
      <c r="CI100" s="56"/>
      <c r="CJ100" s="56"/>
      <c r="CK100" s="56"/>
      <c r="CL100" s="56"/>
      <c r="CM100" s="56"/>
      <c r="CN100" s="56"/>
      <c r="CO100" s="56"/>
      <c r="CP100" s="56"/>
      <c r="CQ100" s="56"/>
      <c r="CR100" s="56"/>
      <c r="CS100" s="56"/>
      <c r="CT100" s="56"/>
      <c r="CU100" s="56"/>
      <c r="CV100" s="56"/>
      <c r="CW100" s="56"/>
      <c r="CX100" s="56"/>
      <c r="CY100" s="56"/>
      <c r="CZ100" s="56"/>
      <c r="DA100" s="56"/>
      <c r="DB100" s="56"/>
      <c r="DC100" s="56"/>
      <c r="DD100" s="56"/>
      <c r="DE100" s="56"/>
      <c r="DF100" s="56"/>
      <c r="DG100" s="56"/>
      <c r="DH100" s="56"/>
      <c r="DI100" s="56"/>
      <c r="DJ100" s="56"/>
      <c r="DK100" s="56"/>
      <c r="DL100" s="56"/>
      <c r="DM100" s="56"/>
      <c r="DN100" s="56"/>
      <c r="DO100" s="56"/>
      <c r="DP100" s="56"/>
      <c r="DQ100" s="56"/>
      <c r="DR100" s="56"/>
      <c r="DS100" s="56"/>
      <c r="DT100" s="56"/>
      <c r="DU100" s="56"/>
      <c r="DV100" s="56"/>
      <c r="DW100" s="56"/>
      <c r="DX100" s="56"/>
      <c r="DY100" s="56"/>
      <c r="DZ100" s="56"/>
      <c r="EA100" s="56"/>
      <c r="EB100" s="56"/>
      <c r="EC100" s="56"/>
      <c r="ED100" s="56"/>
      <c r="EE100" s="56"/>
      <c r="EF100" s="56"/>
      <c r="EG100" s="56"/>
      <c r="EH100" s="56"/>
      <c r="EI100" s="56"/>
    </row>
    <row r="101" spans="30:139" s="19" customFormat="1" x14ac:dyDescent="0.25"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6"/>
      <c r="CM101" s="56"/>
      <c r="CN101" s="56"/>
      <c r="CO101" s="56"/>
      <c r="CP101" s="56"/>
      <c r="CQ101" s="56"/>
      <c r="CR101" s="56"/>
      <c r="CS101" s="56"/>
      <c r="CT101" s="56"/>
      <c r="CU101" s="56"/>
      <c r="CV101" s="56"/>
      <c r="CW101" s="56"/>
      <c r="CX101" s="56"/>
      <c r="CY101" s="56"/>
      <c r="CZ101" s="56"/>
      <c r="DA101" s="56"/>
      <c r="DB101" s="56"/>
      <c r="DC101" s="56"/>
      <c r="DD101" s="56"/>
      <c r="DE101" s="56"/>
      <c r="DF101" s="56"/>
      <c r="DG101" s="56"/>
      <c r="DH101" s="56"/>
      <c r="DI101" s="56"/>
      <c r="DJ101" s="56"/>
      <c r="DK101" s="56"/>
      <c r="DL101" s="56"/>
      <c r="DM101" s="56"/>
      <c r="DN101" s="56"/>
      <c r="DO101" s="56"/>
      <c r="DP101" s="56"/>
      <c r="DQ101" s="56"/>
      <c r="DR101" s="56"/>
      <c r="DS101" s="56"/>
      <c r="DT101" s="56"/>
      <c r="DU101" s="56"/>
      <c r="DV101" s="56"/>
      <c r="DW101" s="56"/>
      <c r="DX101" s="56"/>
      <c r="DY101" s="56"/>
      <c r="DZ101" s="56"/>
      <c r="EA101" s="56"/>
      <c r="EB101" s="56"/>
      <c r="EC101" s="56"/>
      <c r="ED101" s="56"/>
      <c r="EE101" s="56"/>
      <c r="EF101" s="56"/>
      <c r="EG101" s="56"/>
      <c r="EH101" s="56"/>
      <c r="EI101" s="56"/>
    </row>
    <row r="102" spans="30:139" s="19" customFormat="1" x14ac:dyDescent="0.25"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6"/>
      <c r="CF102" s="56"/>
      <c r="CG102" s="56"/>
      <c r="CH102" s="56"/>
      <c r="CI102" s="56"/>
      <c r="CJ102" s="56"/>
      <c r="CK102" s="56"/>
      <c r="CL102" s="56"/>
      <c r="CM102" s="56"/>
      <c r="CN102" s="56"/>
      <c r="CO102" s="56"/>
      <c r="CP102" s="56"/>
      <c r="CQ102" s="56"/>
      <c r="CR102" s="56"/>
      <c r="CS102" s="56"/>
      <c r="CT102" s="56"/>
      <c r="CU102" s="56"/>
      <c r="CV102" s="56"/>
      <c r="CW102" s="56"/>
      <c r="CX102" s="56"/>
      <c r="CY102" s="56"/>
      <c r="CZ102" s="56"/>
      <c r="DA102" s="56"/>
      <c r="DB102" s="56"/>
      <c r="DC102" s="56"/>
      <c r="DD102" s="56"/>
      <c r="DE102" s="56"/>
      <c r="DF102" s="56"/>
      <c r="DG102" s="56"/>
      <c r="DH102" s="56"/>
      <c r="DI102" s="56"/>
      <c r="DJ102" s="56"/>
      <c r="DK102" s="56"/>
      <c r="DL102" s="56"/>
      <c r="DM102" s="56"/>
      <c r="DN102" s="56"/>
      <c r="DO102" s="56"/>
      <c r="DP102" s="56"/>
      <c r="DQ102" s="56"/>
      <c r="DR102" s="56"/>
      <c r="DS102" s="56"/>
      <c r="DT102" s="56"/>
      <c r="DU102" s="56"/>
      <c r="DV102" s="56"/>
      <c r="DW102" s="56"/>
      <c r="DX102" s="56"/>
      <c r="DY102" s="56"/>
      <c r="DZ102" s="56"/>
      <c r="EA102" s="56"/>
      <c r="EB102" s="56"/>
      <c r="EC102" s="56"/>
      <c r="ED102" s="56"/>
      <c r="EE102" s="56"/>
      <c r="EF102" s="56"/>
      <c r="EG102" s="56"/>
      <c r="EH102" s="56"/>
      <c r="EI102" s="56"/>
    </row>
    <row r="103" spans="30:139" s="19" customFormat="1" x14ac:dyDescent="0.25"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  <c r="CO103" s="56"/>
      <c r="CP103" s="56"/>
      <c r="CQ103" s="56"/>
      <c r="CR103" s="56"/>
      <c r="CS103" s="56"/>
      <c r="CT103" s="56"/>
      <c r="CU103" s="56"/>
      <c r="CV103" s="56"/>
      <c r="CW103" s="56"/>
      <c r="CX103" s="56"/>
      <c r="CY103" s="56"/>
      <c r="CZ103" s="56"/>
      <c r="DA103" s="56"/>
      <c r="DB103" s="56"/>
      <c r="DC103" s="56"/>
      <c r="DD103" s="56"/>
      <c r="DE103" s="56"/>
      <c r="DF103" s="56"/>
      <c r="DG103" s="56"/>
      <c r="DH103" s="56"/>
      <c r="DI103" s="56"/>
      <c r="DJ103" s="56"/>
      <c r="DK103" s="56"/>
      <c r="DL103" s="56"/>
      <c r="DM103" s="56"/>
      <c r="DN103" s="56"/>
      <c r="DO103" s="56"/>
      <c r="DP103" s="56"/>
      <c r="DQ103" s="56"/>
      <c r="DR103" s="56"/>
      <c r="DS103" s="56"/>
      <c r="DT103" s="56"/>
      <c r="DU103" s="56"/>
      <c r="DV103" s="56"/>
      <c r="DW103" s="56"/>
      <c r="DX103" s="56"/>
      <c r="DY103" s="56"/>
      <c r="DZ103" s="56"/>
      <c r="EA103" s="56"/>
      <c r="EB103" s="56"/>
      <c r="EC103" s="56"/>
      <c r="ED103" s="56"/>
      <c r="EE103" s="56"/>
      <c r="EF103" s="56"/>
      <c r="EG103" s="56"/>
      <c r="EH103" s="56"/>
      <c r="EI103" s="56"/>
    </row>
    <row r="104" spans="30:139" s="19" customFormat="1" x14ac:dyDescent="0.25"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  <c r="BH104" s="56"/>
      <c r="BI104" s="56"/>
      <c r="BJ104" s="56"/>
      <c r="BK104" s="56"/>
      <c r="BL104" s="56"/>
      <c r="BM104" s="56"/>
      <c r="BN104" s="56"/>
      <c r="BO104" s="56"/>
      <c r="BP104" s="56"/>
      <c r="BQ104" s="56"/>
      <c r="BR104" s="56"/>
      <c r="BS104" s="56"/>
      <c r="BT104" s="56"/>
      <c r="BU104" s="56"/>
      <c r="BV104" s="56"/>
      <c r="BW104" s="56"/>
      <c r="BX104" s="56"/>
      <c r="BY104" s="56"/>
      <c r="BZ104" s="56"/>
      <c r="CA104" s="56"/>
      <c r="CB104" s="56"/>
      <c r="CC104" s="56"/>
      <c r="CD104" s="56"/>
      <c r="CE104" s="56"/>
      <c r="CF104" s="56"/>
      <c r="CG104" s="56"/>
      <c r="CH104" s="56"/>
      <c r="CI104" s="56"/>
      <c r="CJ104" s="56"/>
      <c r="CK104" s="56"/>
      <c r="CL104" s="56"/>
      <c r="CM104" s="56"/>
      <c r="CN104" s="56"/>
      <c r="CO104" s="56"/>
      <c r="CP104" s="56"/>
      <c r="CQ104" s="56"/>
      <c r="CR104" s="56"/>
      <c r="CS104" s="56"/>
      <c r="CT104" s="56"/>
      <c r="CU104" s="56"/>
      <c r="CV104" s="56"/>
      <c r="CW104" s="56"/>
      <c r="CX104" s="56"/>
      <c r="CY104" s="56"/>
      <c r="CZ104" s="56"/>
      <c r="DA104" s="56"/>
      <c r="DB104" s="56"/>
      <c r="DC104" s="56"/>
      <c r="DD104" s="56"/>
      <c r="DE104" s="56"/>
      <c r="DF104" s="56"/>
      <c r="DG104" s="56"/>
      <c r="DH104" s="56"/>
      <c r="DI104" s="56"/>
      <c r="DJ104" s="56"/>
      <c r="DK104" s="56"/>
      <c r="DL104" s="56"/>
      <c r="DM104" s="56"/>
      <c r="DN104" s="56"/>
      <c r="DO104" s="56"/>
      <c r="DP104" s="56"/>
      <c r="DQ104" s="56"/>
      <c r="DR104" s="56"/>
      <c r="DS104" s="56"/>
      <c r="DT104" s="56"/>
      <c r="DU104" s="56"/>
      <c r="DV104" s="56"/>
      <c r="DW104" s="56"/>
      <c r="DX104" s="56"/>
      <c r="DY104" s="56"/>
      <c r="DZ104" s="56"/>
      <c r="EA104" s="56"/>
      <c r="EB104" s="56"/>
      <c r="EC104" s="56"/>
      <c r="ED104" s="56"/>
      <c r="EE104" s="56"/>
      <c r="EF104" s="56"/>
      <c r="EG104" s="56"/>
      <c r="EH104" s="56"/>
      <c r="EI104" s="56"/>
    </row>
    <row r="105" spans="30:139" s="19" customFormat="1" x14ac:dyDescent="0.25"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  <c r="BM105" s="56"/>
      <c r="BN105" s="56"/>
      <c r="BO105" s="56"/>
      <c r="BP105" s="56"/>
      <c r="BQ105" s="56"/>
      <c r="BR105" s="56"/>
      <c r="BS105" s="56"/>
      <c r="BT105" s="56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F105" s="56"/>
      <c r="CG105" s="56"/>
      <c r="CH105" s="56"/>
      <c r="CI105" s="56"/>
      <c r="CJ105" s="56"/>
      <c r="CK105" s="56"/>
      <c r="CL105" s="56"/>
      <c r="CM105" s="56"/>
      <c r="CN105" s="56"/>
      <c r="CO105" s="56"/>
      <c r="CP105" s="56"/>
      <c r="CQ105" s="56"/>
      <c r="CR105" s="56"/>
      <c r="CS105" s="56"/>
      <c r="CT105" s="56"/>
      <c r="CU105" s="56"/>
      <c r="CV105" s="56"/>
      <c r="CW105" s="56"/>
      <c r="CX105" s="56"/>
      <c r="CY105" s="56"/>
      <c r="CZ105" s="56"/>
      <c r="DA105" s="56"/>
      <c r="DB105" s="56"/>
      <c r="DC105" s="56"/>
      <c r="DD105" s="56"/>
      <c r="DE105" s="56"/>
      <c r="DF105" s="56"/>
      <c r="DG105" s="56"/>
      <c r="DH105" s="56"/>
      <c r="DI105" s="56"/>
      <c r="DJ105" s="56"/>
      <c r="DK105" s="56"/>
      <c r="DL105" s="56"/>
      <c r="DM105" s="56"/>
      <c r="DN105" s="56"/>
      <c r="DO105" s="56"/>
      <c r="DP105" s="56"/>
      <c r="DQ105" s="56"/>
      <c r="DR105" s="56"/>
      <c r="DS105" s="56"/>
      <c r="DT105" s="56"/>
      <c r="DU105" s="56"/>
      <c r="DV105" s="56"/>
      <c r="DW105" s="56"/>
      <c r="DX105" s="56"/>
      <c r="DY105" s="56"/>
      <c r="DZ105" s="56"/>
      <c r="EA105" s="56"/>
      <c r="EB105" s="56"/>
      <c r="EC105" s="56"/>
      <c r="ED105" s="56"/>
      <c r="EE105" s="56"/>
      <c r="EF105" s="56"/>
      <c r="EG105" s="56"/>
      <c r="EH105" s="56"/>
      <c r="EI105" s="56"/>
    </row>
    <row r="106" spans="30:139" s="19" customFormat="1" x14ac:dyDescent="0.25"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  <c r="BM106" s="56"/>
      <c r="BN106" s="56"/>
      <c r="BO106" s="56"/>
      <c r="BP106" s="56"/>
      <c r="BQ106" s="56"/>
      <c r="BR106" s="56"/>
      <c r="BS106" s="56"/>
      <c r="BT106" s="56"/>
      <c r="BU106" s="56"/>
      <c r="BV106" s="56"/>
      <c r="BW106" s="56"/>
      <c r="BX106" s="56"/>
      <c r="BY106" s="56"/>
      <c r="BZ106" s="56"/>
      <c r="CA106" s="56"/>
      <c r="CB106" s="56"/>
      <c r="CC106" s="56"/>
      <c r="CD106" s="56"/>
      <c r="CE106" s="56"/>
      <c r="CF106" s="56"/>
      <c r="CG106" s="56"/>
      <c r="CH106" s="56"/>
      <c r="CI106" s="56"/>
      <c r="CJ106" s="56"/>
      <c r="CK106" s="56"/>
      <c r="CL106" s="56"/>
      <c r="CM106" s="56"/>
      <c r="CN106" s="56"/>
      <c r="CO106" s="56"/>
      <c r="CP106" s="56"/>
      <c r="CQ106" s="56"/>
      <c r="CR106" s="56"/>
      <c r="CS106" s="56"/>
      <c r="CT106" s="56"/>
      <c r="CU106" s="56"/>
      <c r="CV106" s="56"/>
      <c r="CW106" s="56"/>
      <c r="CX106" s="56"/>
      <c r="CY106" s="56"/>
      <c r="CZ106" s="56"/>
      <c r="DA106" s="56"/>
      <c r="DB106" s="56"/>
      <c r="DC106" s="56"/>
      <c r="DD106" s="56"/>
      <c r="DE106" s="56"/>
      <c r="DF106" s="56"/>
      <c r="DG106" s="56"/>
      <c r="DH106" s="56"/>
      <c r="DI106" s="56"/>
      <c r="DJ106" s="56"/>
      <c r="DK106" s="56"/>
      <c r="DL106" s="56"/>
      <c r="DM106" s="56"/>
      <c r="DN106" s="56"/>
      <c r="DO106" s="56"/>
      <c r="DP106" s="56"/>
      <c r="DQ106" s="56"/>
      <c r="DR106" s="56"/>
      <c r="DS106" s="56"/>
      <c r="DT106" s="56"/>
      <c r="DU106" s="56"/>
      <c r="DV106" s="56"/>
      <c r="DW106" s="56"/>
      <c r="DX106" s="56"/>
      <c r="DY106" s="56"/>
      <c r="DZ106" s="56"/>
      <c r="EA106" s="56"/>
      <c r="EB106" s="56"/>
      <c r="EC106" s="56"/>
      <c r="ED106" s="56"/>
      <c r="EE106" s="56"/>
      <c r="EF106" s="56"/>
      <c r="EG106" s="56"/>
      <c r="EH106" s="56"/>
      <c r="EI106" s="56"/>
    </row>
    <row r="107" spans="30:139" s="19" customFormat="1" x14ac:dyDescent="0.25"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56"/>
      <c r="BL107" s="56"/>
      <c r="BM107" s="56"/>
      <c r="BN107" s="56"/>
      <c r="BO107" s="56"/>
      <c r="BP107" s="56"/>
      <c r="BQ107" s="56"/>
      <c r="BR107" s="56"/>
      <c r="BS107" s="56"/>
      <c r="BT107" s="56"/>
      <c r="BU107" s="56"/>
      <c r="BV107" s="56"/>
      <c r="BW107" s="56"/>
      <c r="BX107" s="56"/>
      <c r="BY107" s="56"/>
      <c r="BZ107" s="56"/>
      <c r="CA107" s="56"/>
      <c r="CB107" s="56"/>
      <c r="CC107" s="56"/>
      <c r="CD107" s="56"/>
      <c r="CE107" s="56"/>
      <c r="CF107" s="56"/>
      <c r="CG107" s="56"/>
      <c r="CH107" s="56"/>
      <c r="CI107" s="56"/>
      <c r="CJ107" s="56"/>
      <c r="CK107" s="56"/>
      <c r="CL107" s="56"/>
      <c r="CM107" s="56"/>
      <c r="CN107" s="56"/>
      <c r="CO107" s="56"/>
      <c r="CP107" s="56"/>
      <c r="CQ107" s="56"/>
      <c r="CR107" s="56"/>
      <c r="CS107" s="56"/>
      <c r="CT107" s="56"/>
      <c r="CU107" s="56"/>
      <c r="CV107" s="56"/>
      <c r="CW107" s="56"/>
      <c r="CX107" s="56"/>
      <c r="CY107" s="56"/>
      <c r="CZ107" s="56"/>
      <c r="DA107" s="56"/>
      <c r="DB107" s="56"/>
      <c r="DC107" s="56"/>
      <c r="DD107" s="56"/>
      <c r="DE107" s="56"/>
      <c r="DF107" s="56"/>
      <c r="DG107" s="56"/>
      <c r="DH107" s="56"/>
      <c r="DI107" s="56"/>
      <c r="DJ107" s="56"/>
      <c r="DK107" s="56"/>
      <c r="DL107" s="56"/>
      <c r="DM107" s="56"/>
      <c r="DN107" s="56"/>
      <c r="DO107" s="56"/>
      <c r="DP107" s="56"/>
      <c r="DQ107" s="56"/>
      <c r="DR107" s="56"/>
      <c r="DS107" s="56"/>
      <c r="DT107" s="56"/>
      <c r="DU107" s="56"/>
      <c r="DV107" s="56"/>
      <c r="DW107" s="56"/>
      <c r="DX107" s="56"/>
      <c r="DY107" s="56"/>
      <c r="DZ107" s="56"/>
      <c r="EA107" s="56"/>
      <c r="EB107" s="56"/>
      <c r="EC107" s="56"/>
      <c r="ED107" s="56"/>
      <c r="EE107" s="56"/>
      <c r="EF107" s="56"/>
      <c r="EG107" s="56"/>
      <c r="EH107" s="56"/>
      <c r="EI107" s="56"/>
    </row>
    <row r="108" spans="30:139" s="19" customFormat="1" x14ac:dyDescent="0.25"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6"/>
      <c r="BL108" s="56"/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  <c r="BW108" s="56"/>
      <c r="BX108" s="56"/>
      <c r="BY108" s="56"/>
      <c r="BZ108" s="56"/>
      <c r="CA108" s="56"/>
      <c r="CB108" s="56"/>
      <c r="CC108" s="56"/>
      <c r="CD108" s="56"/>
      <c r="CE108" s="56"/>
      <c r="CF108" s="56"/>
      <c r="CG108" s="56"/>
      <c r="CH108" s="56"/>
      <c r="CI108" s="56"/>
      <c r="CJ108" s="56"/>
      <c r="CK108" s="56"/>
      <c r="CL108" s="56"/>
      <c r="CM108" s="56"/>
      <c r="CN108" s="56"/>
      <c r="CO108" s="56"/>
      <c r="CP108" s="56"/>
      <c r="CQ108" s="56"/>
      <c r="CR108" s="56"/>
      <c r="CS108" s="56"/>
      <c r="CT108" s="56"/>
      <c r="CU108" s="56"/>
      <c r="CV108" s="56"/>
      <c r="CW108" s="56"/>
      <c r="CX108" s="56"/>
      <c r="CY108" s="56"/>
      <c r="CZ108" s="56"/>
      <c r="DA108" s="56"/>
      <c r="DB108" s="56"/>
      <c r="DC108" s="56"/>
      <c r="DD108" s="56"/>
      <c r="DE108" s="56"/>
      <c r="DF108" s="56"/>
      <c r="DG108" s="56"/>
      <c r="DH108" s="56"/>
      <c r="DI108" s="56"/>
      <c r="DJ108" s="56"/>
      <c r="DK108" s="56"/>
      <c r="DL108" s="56"/>
      <c r="DM108" s="56"/>
      <c r="DN108" s="56"/>
      <c r="DO108" s="56"/>
      <c r="DP108" s="56"/>
      <c r="DQ108" s="56"/>
      <c r="DR108" s="56"/>
      <c r="DS108" s="56"/>
      <c r="DT108" s="56"/>
      <c r="DU108" s="56"/>
      <c r="DV108" s="56"/>
      <c r="DW108" s="56"/>
      <c r="DX108" s="56"/>
      <c r="DY108" s="56"/>
      <c r="DZ108" s="56"/>
      <c r="EA108" s="56"/>
      <c r="EB108" s="56"/>
      <c r="EC108" s="56"/>
      <c r="ED108" s="56"/>
      <c r="EE108" s="56"/>
      <c r="EF108" s="56"/>
      <c r="EG108" s="56"/>
      <c r="EH108" s="56"/>
      <c r="EI108" s="56"/>
    </row>
    <row r="109" spans="30:139" s="19" customFormat="1" x14ac:dyDescent="0.25"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6"/>
      <c r="BH109" s="56"/>
      <c r="BI109" s="56"/>
      <c r="BJ109" s="56"/>
      <c r="BK109" s="56"/>
      <c r="BL109" s="56"/>
      <c r="BM109" s="56"/>
      <c r="BN109" s="56"/>
      <c r="BO109" s="56"/>
      <c r="BP109" s="56"/>
      <c r="BQ109" s="56"/>
      <c r="BR109" s="56"/>
      <c r="BS109" s="56"/>
      <c r="BT109" s="56"/>
      <c r="BU109" s="56"/>
      <c r="BV109" s="56"/>
      <c r="BW109" s="56"/>
      <c r="BX109" s="56"/>
      <c r="BY109" s="56"/>
      <c r="BZ109" s="56"/>
      <c r="CA109" s="56"/>
      <c r="CB109" s="56"/>
      <c r="CC109" s="56"/>
      <c r="CD109" s="56"/>
      <c r="CE109" s="56"/>
      <c r="CF109" s="56"/>
      <c r="CG109" s="56"/>
      <c r="CH109" s="56"/>
      <c r="CI109" s="56"/>
      <c r="CJ109" s="56"/>
      <c r="CK109" s="56"/>
      <c r="CL109" s="56"/>
      <c r="CM109" s="56"/>
      <c r="CN109" s="56"/>
      <c r="CO109" s="56"/>
      <c r="CP109" s="56"/>
      <c r="CQ109" s="56"/>
      <c r="CR109" s="56"/>
      <c r="CS109" s="56"/>
      <c r="CT109" s="56"/>
      <c r="CU109" s="56"/>
      <c r="CV109" s="56"/>
      <c r="CW109" s="56"/>
      <c r="CX109" s="56"/>
      <c r="CY109" s="56"/>
      <c r="CZ109" s="56"/>
      <c r="DA109" s="56"/>
      <c r="DB109" s="56"/>
      <c r="DC109" s="56"/>
      <c r="DD109" s="56"/>
      <c r="DE109" s="56"/>
      <c r="DF109" s="56"/>
      <c r="DG109" s="56"/>
      <c r="DH109" s="56"/>
      <c r="DI109" s="56"/>
      <c r="DJ109" s="56"/>
      <c r="DK109" s="56"/>
      <c r="DL109" s="56"/>
      <c r="DM109" s="56"/>
      <c r="DN109" s="56"/>
      <c r="DO109" s="56"/>
      <c r="DP109" s="56"/>
      <c r="DQ109" s="56"/>
      <c r="DR109" s="56"/>
      <c r="DS109" s="56"/>
      <c r="DT109" s="56"/>
      <c r="DU109" s="56"/>
      <c r="DV109" s="56"/>
      <c r="DW109" s="56"/>
      <c r="DX109" s="56"/>
      <c r="DY109" s="56"/>
      <c r="DZ109" s="56"/>
      <c r="EA109" s="56"/>
      <c r="EB109" s="56"/>
      <c r="EC109" s="56"/>
      <c r="ED109" s="56"/>
      <c r="EE109" s="56"/>
      <c r="EF109" s="56"/>
      <c r="EG109" s="56"/>
      <c r="EH109" s="56"/>
      <c r="EI109" s="56"/>
    </row>
    <row r="110" spans="30:139" s="19" customFormat="1" x14ac:dyDescent="0.25"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6"/>
      <c r="BM110" s="56"/>
      <c r="BN110" s="56"/>
      <c r="BO110" s="56"/>
      <c r="BP110" s="56"/>
      <c r="BQ110" s="56"/>
      <c r="BR110" s="56"/>
      <c r="BS110" s="56"/>
      <c r="BT110" s="56"/>
      <c r="BU110" s="56"/>
      <c r="BV110" s="56"/>
      <c r="BW110" s="56"/>
      <c r="BX110" s="56"/>
      <c r="BY110" s="56"/>
      <c r="BZ110" s="56"/>
      <c r="CA110" s="56"/>
      <c r="CB110" s="56"/>
      <c r="CC110" s="56"/>
      <c r="CD110" s="56"/>
      <c r="CE110" s="56"/>
      <c r="CF110" s="56"/>
      <c r="CG110" s="56"/>
      <c r="CH110" s="56"/>
      <c r="CI110" s="56"/>
      <c r="CJ110" s="56"/>
      <c r="CK110" s="56"/>
      <c r="CL110" s="56"/>
      <c r="CM110" s="56"/>
      <c r="CN110" s="56"/>
      <c r="CO110" s="56"/>
      <c r="CP110" s="56"/>
      <c r="CQ110" s="56"/>
      <c r="CR110" s="56"/>
      <c r="CS110" s="56"/>
      <c r="CT110" s="56"/>
      <c r="CU110" s="56"/>
      <c r="CV110" s="56"/>
      <c r="CW110" s="56"/>
      <c r="CX110" s="56"/>
      <c r="CY110" s="56"/>
      <c r="CZ110" s="56"/>
      <c r="DA110" s="56"/>
      <c r="DB110" s="56"/>
      <c r="DC110" s="56"/>
      <c r="DD110" s="56"/>
      <c r="DE110" s="56"/>
      <c r="DF110" s="56"/>
      <c r="DG110" s="56"/>
      <c r="DH110" s="56"/>
      <c r="DI110" s="56"/>
      <c r="DJ110" s="56"/>
      <c r="DK110" s="56"/>
      <c r="DL110" s="56"/>
      <c r="DM110" s="56"/>
      <c r="DN110" s="56"/>
      <c r="DO110" s="56"/>
      <c r="DP110" s="56"/>
      <c r="DQ110" s="56"/>
      <c r="DR110" s="56"/>
      <c r="DS110" s="56"/>
      <c r="DT110" s="56"/>
      <c r="DU110" s="56"/>
      <c r="DV110" s="56"/>
      <c r="DW110" s="56"/>
      <c r="DX110" s="56"/>
      <c r="DY110" s="56"/>
      <c r="DZ110" s="56"/>
      <c r="EA110" s="56"/>
      <c r="EB110" s="56"/>
      <c r="EC110" s="56"/>
      <c r="ED110" s="56"/>
      <c r="EE110" s="56"/>
      <c r="EF110" s="56"/>
      <c r="EG110" s="56"/>
      <c r="EH110" s="56"/>
      <c r="EI110" s="56"/>
    </row>
    <row r="111" spans="30:139" s="19" customFormat="1" x14ac:dyDescent="0.25"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  <c r="CO111" s="56"/>
      <c r="CP111" s="56"/>
      <c r="CQ111" s="56"/>
      <c r="CR111" s="56"/>
      <c r="CS111" s="56"/>
      <c r="CT111" s="56"/>
      <c r="CU111" s="56"/>
      <c r="CV111" s="56"/>
      <c r="CW111" s="56"/>
      <c r="CX111" s="56"/>
      <c r="CY111" s="56"/>
      <c r="CZ111" s="56"/>
      <c r="DA111" s="56"/>
      <c r="DB111" s="56"/>
      <c r="DC111" s="56"/>
      <c r="DD111" s="56"/>
      <c r="DE111" s="56"/>
      <c r="DF111" s="56"/>
      <c r="DG111" s="56"/>
      <c r="DH111" s="56"/>
      <c r="DI111" s="56"/>
      <c r="DJ111" s="56"/>
      <c r="DK111" s="56"/>
      <c r="DL111" s="56"/>
      <c r="DM111" s="56"/>
      <c r="DN111" s="56"/>
      <c r="DO111" s="56"/>
      <c r="DP111" s="56"/>
      <c r="DQ111" s="56"/>
      <c r="DR111" s="56"/>
      <c r="DS111" s="56"/>
      <c r="DT111" s="56"/>
      <c r="DU111" s="56"/>
      <c r="DV111" s="56"/>
      <c r="DW111" s="56"/>
      <c r="DX111" s="56"/>
      <c r="DY111" s="56"/>
      <c r="DZ111" s="56"/>
      <c r="EA111" s="56"/>
      <c r="EB111" s="56"/>
      <c r="EC111" s="56"/>
      <c r="ED111" s="56"/>
      <c r="EE111" s="56"/>
      <c r="EF111" s="56"/>
      <c r="EG111" s="56"/>
      <c r="EH111" s="56"/>
      <c r="EI111" s="56"/>
    </row>
    <row r="112" spans="30:139" s="19" customFormat="1" x14ac:dyDescent="0.25"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F112" s="56"/>
      <c r="CG112" s="56"/>
      <c r="CH112" s="56"/>
      <c r="CI112" s="56"/>
      <c r="CJ112" s="56"/>
      <c r="CK112" s="56"/>
      <c r="CL112" s="56"/>
      <c r="CM112" s="56"/>
      <c r="CN112" s="56"/>
      <c r="CO112" s="56"/>
      <c r="CP112" s="56"/>
      <c r="CQ112" s="56"/>
      <c r="CR112" s="56"/>
      <c r="CS112" s="56"/>
      <c r="CT112" s="56"/>
      <c r="CU112" s="56"/>
      <c r="CV112" s="56"/>
      <c r="CW112" s="56"/>
      <c r="CX112" s="56"/>
      <c r="CY112" s="56"/>
      <c r="CZ112" s="56"/>
      <c r="DA112" s="56"/>
      <c r="DB112" s="56"/>
      <c r="DC112" s="56"/>
      <c r="DD112" s="56"/>
      <c r="DE112" s="56"/>
      <c r="DF112" s="56"/>
      <c r="DG112" s="56"/>
      <c r="DH112" s="56"/>
      <c r="DI112" s="56"/>
      <c r="DJ112" s="56"/>
      <c r="DK112" s="56"/>
      <c r="DL112" s="56"/>
      <c r="DM112" s="56"/>
      <c r="DN112" s="56"/>
      <c r="DO112" s="56"/>
      <c r="DP112" s="56"/>
      <c r="DQ112" s="56"/>
      <c r="DR112" s="56"/>
      <c r="DS112" s="56"/>
      <c r="DT112" s="56"/>
      <c r="DU112" s="56"/>
      <c r="DV112" s="56"/>
      <c r="DW112" s="56"/>
      <c r="DX112" s="56"/>
      <c r="DY112" s="56"/>
      <c r="DZ112" s="56"/>
      <c r="EA112" s="56"/>
      <c r="EB112" s="56"/>
      <c r="EC112" s="56"/>
      <c r="ED112" s="56"/>
      <c r="EE112" s="56"/>
      <c r="EF112" s="56"/>
      <c r="EG112" s="56"/>
      <c r="EH112" s="56"/>
      <c r="EI112" s="56"/>
    </row>
    <row r="113" spans="30:139" s="19" customFormat="1" x14ac:dyDescent="0.25"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I113" s="56"/>
      <c r="CJ113" s="56"/>
      <c r="CK113" s="56"/>
      <c r="CL113" s="56"/>
      <c r="CM113" s="56"/>
      <c r="CN113" s="56"/>
      <c r="CO113" s="56"/>
      <c r="CP113" s="56"/>
      <c r="CQ113" s="56"/>
      <c r="CR113" s="56"/>
      <c r="CS113" s="56"/>
      <c r="CT113" s="56"/>
      <c r="CU113" s="56"/>
      <c r="CV113" s="56"/>
      <c r="CW113" s="56"/>
      <c r="CX113" s="56"/>
      <c r="CY113" s="56"/>
      <c r="CZ113" s="56"/>
      <c r="DA113" s="56"/>
      <c r="DB113" s="56"/>
      <c r="DC113" s="56"/>
      <c r="DD113" s="56"/>
      <c r="DE113" s="56"/>
      <c r="DF113" s="56"/>
      <c r="DG113" s="56"/>
      <c r="DH113" s="56"/>
      <c r="DI113" s="56"/>
      <c r="DJ113" s="56"/>
      <c r="DK113" s="56"/>
      <c r="DL113" s="56"/>
      <c r="DM113" s="56"/>
      <c r="DN113" s="56"/>
      <c r="DO113" s="56"/>
      <c r="DP113" s="56"/>
      <c r="DQ113" s="56"/>
      <c r="DR113" s="56"/>
      <c r="DS113" s="56"/>
      <c r="DT113" s="56"/>
      <c r="DU113" s="56"/>
      <c r="DV113" s="56"/>
      <c r="DW113" s="56"/>
      <c r="DX113" s="56"/>
      <c r="DY113" s="56"/>
      <c r="DZ113" s="56"/>
      <c r="EA113" s="56"/>
      <c r="EB113" s="56"/>
      <c r="EC113" s="56"/>
      <c r="ED113" s="56"/>
      <c r="EE113" s="56"/>
      <c r="EF113" s="56"/>
      <c r="EG113" s="56"/>
      <c r="EH113" s="56"/>
      <c r="EI113" s="56"/>
    </row>
    <row r="114" spans="30:139" s="19" customFormat="1" x14ac:dyDescent="0.25"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F114" s="56"/>
      <c r="CG114" s="56"/>
      <c r="CH114" s="56"/>
      <c r="CI114" s="56"/>
      <c r="CJ114" s="56"/>
      <c r="CK114" s="56"/>
      <c r="CL114" s="56"/>
      <c r="CM114" s="56"/>
      <c r="CN114" s="56"/>
      <c r="CO114" s="56"/>
      <c r="CP114" s="56"/>
      <c r="CQ114" s="56"/>
      <c r="CR114" s="56"/>
      <c r="CS114" s="56"/>
      <c r="CT114" s="56"/>
      <c r="CU114" s="56"/>
      <c r="CV114" s="56"/>
      <c r="CW114" s="56"/>
      <c r="CX114" s="56"/>
      <c r="CY114" s="56"/>
      <c r="CZ114" s="56"/>
      <c r="DA114" s="56"/>
      <c r="DB114" s="56"/>
      <c r="DC114" s="56"/>
      <c r="DD114" s="56"/>
      <c r="DE114" s="56"/>
      <c r="DF114" s="56"/>
      <c r="DG114" s="56"/>
      <c r="DH114" s="56"/>
      <c r="DI114" s="56"/>
      <c r="DJ114" s="56"/>
      <c r="DK114" s="56"/>
      <c r="DL114" s="56"/>
      <c r="DM114" s="56"/>
      <c r="DN114" s="56"/>
      <c r="DO114" s="56"/>
      <c r="DP114" s="56"/>
      <c r="DQ114" s="56"/>
      <c r="DR114" s="56"/>
      <c r="DS114" s="56"/>
      <c r="DT114" s="56"/>
      <c r="DU114" s="56"/>
      <c r="DV114" s="56"/>
      <c r="DW114" s="56"/>
      <c r="DX114" s="56"/>
      <c r="DY114" s="56"/>
      <c r="DZ114" s="56"/>
      <c r="EA114" s="56"/>
      <c r="EB114" s="56"/>
      <c r="EC114" s="56"/>
      <c r="ED114" s="56"/>
      <c r="EE114" s="56"/>
      <c r="EF114" s="56"/>
      <c r="EG114" s="56"/>
      <c r="EH114" s="56"/>
      <c r="EI114" s="56"/>
    </row>
    <row r="115" spans="30:139" s="19" customFormat="1" x14ac:dyDescent="0.25"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F115" s="56"/>
      <c r="CG115" s="56"/>
      <c r="CH115" s="56"/>
      <c r="CI115" s="56"/>
      <c r="CJ115" s="56"/>
      <c r="CK115" s="56"/>
      <c r="CL115" s="56"/>
      <c r="CM115" s="56"/>
      <c r="CN115" s="56"/>
      <c r="CO115" s="56"/>
      <c r="CP115" s="56"/>
      <c r="CQ115" s="56"/>
      <c r="CR115" s="56"/>
      <c r="CS115" s="56"/>
      <c r="CT115" s="56"/>
      <c r="CU115" s="56"/>
      <c r="CV115" s="56"/>
      <c r="CW115" s="56"/>
      <c r="CX115" s="56"/>
      <c r="CY115" s="56"/>
      <c r="CZ115" s="56"/>
      <c r="DA115" s="56"/>
      <c r="DB115" s="56"/>
      <c r="DC115" s="56"/>
      <c r="DD115" s="56"/>
      <c r="DE115" s="56"/>
      <c r="DF115" s="56"/>
      <c r="DG115" s="56"/>
      <c r="DH115" s="56"/>
      <c r="DI115" s="56"/>
      <c r="DJ115" s="56"/>
      <c r="DK115" s="56"/>
      <c r="DL115" s="56"/>
      <c r="DM115" s="56"/>
      <c r="DN115" s="56"/>
      <c r="DO115" s="56"/>
      <c r="DP115" s="56"/>
      <c r="DQ115" s="56"/>
      <c r="DR115" s="56"/>
      <c r="DS115" s="56"/>
      <c r="DT115" s="56"/>
      <c r="DU115" s="56"/>
      <c r="DV115" s="56"/>
      <c r="DW115" s="56"/>
      <c r="DX115" s="56"/>
      <c r="DY115" s="56"/>
      <c r="DZ115" s="56"/>
      <c r="EA115" s="56"/>
      <c r="EB115" s="56"/>
      <c r="EC115" s="56"/>
      <c r="ED115" s="56"/>
      <c r="EE115" s="56"/>
      <c r="EF115" s="56"/>
      <c r="EG115" s="56"/>
      <c r="EH115" s="56"/>
      <c r="EI115" s="56"/>
    </row>
    <row r="116" spans="30:139" s="19" customFormat="1" x14ac:dyDescent="0.25"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F116" s="56"/>
      <c r="CG116" s="56"/>
      <c r="CH116" s="56"/>
      <c r="CI116" s="56"/>
      <c r="CJ116" s="56"/>
      <c r="CK116" s="56"/>
      <c r="CL116" s="56"/>
      <c r="CM116" s="56"/>
      <c r="CN116" s="56"/>
      <c r="CO116" s="56"/>
      <c r="CP116" s="56"/>
      <c r="CQ116" s="56"/>
      <c r="CR116" s="56"/>
      <c r="CS116" s="56"/>
      <c r="CT116" s="56"/>
      <c r="CU116" s="56"/>
      <c r="CV116" s="56"/>
      <c r="CW116" s="56"/>
      <c r="CX116" s="56"/>
      <c r="CY116" s="56"/>
      <c r="CZ116" s="56"/>
      <c r="DA116" s="56"/>
      <c r="DB116" s="56"/>
      <c r="DC116" s="56"/>
      <c r="DD116" s="56"/>
      <c r="DE116" s="56"/>
      <c r="DF116" s="56"/>
      <c r="DG116" s="56"/>
      <c r="DH116" s="56"/>
      <c r="DI116" s="56"/>
      <c r="DJ116" s="56"/>
      <c r="DK116" s="56"/>
      <c r="DL116" s="56"/>
      <c r="DM116" s="56"/>
      <c r="DN116" s="56"/>
      <c r="DO116" s="56"/>
      <c r="DP116" s="56"/>
      <c r="DQ116" s="56"/>
      <c r="DR116" s="56"/>
      <c r="DS116" s="56"/>
      <c r="DT116" s="56"/>
      <c r="DU116" s="56"/>
      <c r="DV116" s="56"/>
      <c r="DW116" s="56"/>
      <c r="DX116" s="56"/>
      <c r="DY116" s="56"/>
      <c r="DZ116" s="56"/>
      <c r="EA116" s="56"/>
      <c r="EB116" s="56"/>
      <c r="EC116" s="56"/>
      <c r="ED116" s="56"/>
      <c r="EE116" s="56"/>
      <c r="EF116" s="56"/>
      <c r="EG116" s="56"/>
      <c r="EH116" s="56"/>
      <c r="EI116" s="56"/>
    </row>
    <row r="117" spans="30:139" s="19" customFormat="1" x14ac:dyDescent="0.25"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6"/>
      <c r="CB117" s="56"/>
      <c r="CC117" s="56"/>
      <c r="CD117" s="56"/>
      <c r="CE117" s="56"/>
      <c r="CF117" s="56"/>
      <c r="CG117" s="56"/>
      <c r="CH117" s="56"/>
      <c r="CI117" s="56"/>
      <c r="CJ117" s="56"/>
      <c r="CK117" s="56"/>
      <c r="CL117" s="56"/>
      <c r="CM117" s="56"/>
      <c r="CN117" s="56"/>
      <c r="CO117" s="56"/>
      <c r="CP117" s="56"/>
      <c r="CQ117" s="56"/>
      <c r="CR117" s="56"/>
      <c r="CS117" s="56"/>
      <c r="CT117" s="56"/>
      <c r="CU117" s="56"/>
      <c r="CV117" s="56"/>
      <c r="CW117" s="56"/>
      <c r="CX117" s="56"/>
      <c r="CY117" s="56"/>
      <c r="CZ117" s="56"/>
      <c r="DA117" s="56"/>
      <c r="DB117" s="56"/>
      <c r="DC117" s="56"/>
      <c r="DD117" s="56"/>
      <c r="DE117" s="56"/>
      <c r="DF117" s="56"/>
      <c r="DG117" s="56"/>
      <c r="DH117" s="56"/>
      <c r="DI117" s="56"/>
      <c r="DJ117" s="56"/>
      <c r="DK117" s="56"/>
      <c r="DL117" s="56"/>
      <c r="DM117" s="56"/>
      <c r="DN117" s="56"/>
      <c r="DO117" s="56"/>
      <c r="DP117" s="56"/>
      <c r="DQ117" s="56"/>
      <c r="DR117" s="56"/>
      <c r="DS117" s="56"/>
      <c r="DT117" s="56"/>
      <c r="DU117" s="56"/>
      <c r="DV117" s="56"/>
      <c r="DW117" s="56"/>
      <c r="DX117" s="56"/>
      <c r="DY117" s="56"/>
      <c r="DZ117" s="56"/>
      <c r="EA117" s="56"/>
      <c r="EB117" s="56"/>
      <c r="EC117" s="56"/>
      <c r="ED117" s="56"/>
      <c r="EE117" s="56"/>
      <c r="EF117" s="56"/>
      <c r="EG117" s="56"/>
      <c r="EH117" s="56"/>
      <c r="EI117" s="56"/>
    </row>
    <row r="118" spans="30:139" s="19" customFormat="1" x14ac:dyDescent="0.25"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</row>
    <row r="119" spans="30:139" s="19" customFormat="1" x14ac:dyDescent="0.25"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  <c r="BH119" s="56"/>
      <c r="BI119" s="56"/>
      <c r="BJ119" s="56"/>
      <c r="BK119" s="56"/>
      <c r="BL119" s="56"/>
      <c r="BM119" s="56"/>
      <c r="BN119" s="56"/>
      <c r="BO119" s="56"/>
      <c r="BP119" s="56"/>
      <c r="BQ119" s="56"/>
      <c r="BR119" s="56"/>
      <c r="BS119" s="56"/>
      <c r="BT119" s="56"/>
      <c r="BU119" s="56"/>
      <c r="BV119" s="56"/>
      <c r="BW119" s="56"/>
      <c r="BX119" s="56"/>
      <c r="BY119" s="56"/>
      <c r="BZ119" s="56"/>
      <c r="CA119" s="56"/>
      <c r="CB119" s="56"/>
      <c r="CC119" s="56"/>
      <c r="CD119" s="56"/>
      <c r="CE119" s="56"/>
      <c r="CF119" s="56"/>
      <c r="CG119" s="56"/>
      <c r="CH119" s="56"/>
      <c r="CI119" s="56"/>
      <c r="CJ119" s="56"/>
      <c r="CK119" s="56"/>
      <c r="CL119" s="56"/>
      <c r="CM119" s="56"/>
      <c r="CN119" s="56"/>
      <c r="CO119" s="56"/>
      <c r="CP119" s="56"/>
      <c r="CQ119" s="56"/>
      <c r="CR119" s="56"/>
      <c r="CS119" s="56"/>
      <c r="CT119" s="56"/>
      <c r="CU119" s="56"/>
      <c r="CV119" s="56"/>
      <c r="CW119" s="56"/>
      <c r="CX119" s="56"/>
      <c r="CY119" s="56"/>
      <c r="CZ119" s="56"/>
      <c r="DA119" s="56"/>
      <c r="DB119" s="56"/>
      <c r="DC119" s="56"/>
      <c r="DD119" s="56"/>
      <c r="DE119" s="56"/>
      <c r="DF119" s="56"/>
      <c r="DG119" s="56"/>
      <c r="DH119" s="56"/>
      <c r="DI119" s="56"/>
      <c r="DJ119" s="56"/>
      <c r="DK119" s="56"/>
      <c r="DL119" s="56"/>
      <c r="DM119" s="56"/>
      <c r="DN119" s="56"/>
      <c r="DO119" s="56"/>
      <c r="DP119" s="56"/>
      <c r="DQ119" s="56"/>
      <c r="DR119" s="56"/>
      <c r="DS119" s="56"/>
      <c r="DT119" s="56"/>
      <c r="DU119" s="56"/>
      <c r="DV119" s="56"/>
      <c r="DW119" s="56"/>
      <c r="DX119" s="56"/>
      <c r="DY119" s="56"/>
      <c r="DZ119" s="56"/>
      <c r="EA119" s="56"/>
      <c r="EB119" s="56"/>
      <c r="EC119" s="56"/>
      <c r="ED119" s="56"/>
      <c r="EE119" s="56"/>
      <c r="EF119" s="56"/>
      <c r="EG119" s="56"/>
      <c r="EH119" s="56"/>
      <c r="EI119" s="56"/>
    </row>
    <row r="120" spans="30:139" s="19" customFormat="1" x14ac:dyDescent="0.25"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  <c r="BH120" s="56"/>
      <c r="BI120" s="56"/>
      <c r="BJ120" s="56"/>
      <c r="BK120" s="56"/>
      <c r="BL120" s="56"/>
      <c r="BM120" s="56"/>
      <c r="BN120" s="56"/>
      <c r="BO120" s="56"/>
      <c r="BP120" s="56"/>
      <c r="BQ120" s="56"/>
      <c r="BR120" s="56"/>
      <c r="BS120" s="56"/>
      <c r="BT120" s="56"/>
      <c r="BU120" s="56"/>
      <c r="BV120" s="56"/>
      <c r="BW120" s="56"/>
      <c r="BX120" s="56"/>
      <c r="BY120" s="56"/>
      <c r="BZ120" s="56"/>
      <c r="CA120" s="56"/>
      <c r="CB120" s="56"/>
      <c r="CC120" s="56"/>
      <c r="CD120" s="56"/>
      <c r="CE120" s="56"/>
      <c r="CF120" s="56"/>
      <c r="CG120" s="56"/>
      <c r="CH120" s="56"/>
      <c r="CI120" s="56"/>
      <c r="CJ120" s="56"/>
      <c r="CK120" s="56"/>
      <c r="CL120" s="56"/>
      <c r="CM120" s="56"/>
      <c r="CN120" s="56"/>
      <c r="CO120" s="56"/>
      <c r="CP120" s="56"/>
      <c r="CQ120" s="56"/>
      <c r="CR120" s="56"/>
      <c r="CS120" s="56"/>
      <c r="CT120" s="56"/>
      <c r="CU120" s="56"/>
      <c r="CV120" s="56"/>
      <c r="CW120" s="56"/>
      <c r="CX120" s="56"/>
      <c r="CY120" s="56"/>
      <c r="CZ120" s="56"/>
      <c r="DA120" s="56"/>
      <c r="DB120" s="56"/>
      <c r="DC120" s="56"/>
      <c r="DD120" s="56"/>
      <c r="DE120" s="56"/>
      <c r="DF120" s="56"/>
      <c r="DG120" s="56"/>
      <c r="DH120" s="56"/>
      <c r="DI120" s="56"/>
      <c r="DJ120" s="56"/>
      <c r="DK120" s="56"/>
      <c r="DL120" s="56"/>
      <c r="DM120" s="56"/>
      <c r="DN120" s="56"/>
      <c r="DO120" s="56"/>
      <c r="DP120" s="56"/>
      <c r="DQ120" s="56"/>
      <c r="DR120" s="56"/>
      <c r="DS120" s="56"/>
      <c r="DT120" s="56"/>
      <c r="DU120" s="56"/>
      <c r="DV120" s="56"/>
      <c r="DW120" s="56"/>
      <c r="DX120" s="56"/>
      <c r="DY120" s="56"/>
      <c r="DZ120" s="56"/>
      <c r="EA120" s="56"/>
      <c r="EB120" s="56"/>
      <c r="EC120" s="56"/>
      <c r="ED120" s="56"/>
      <c r="EE120" s="56"/>
      <c r="EF120" s="56"/>
      <c r="EG120" s="56"/>
      <c r="EH120" s="56"/>
      <c r="EI120" s="56"/>
    </row>
    <row r="121" spans="30:139" s="19" customFormat="1" x14ac:dyDescent="0.25"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6"/>
      <c r="BS121" s="56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6"/>
      <c r="CE121" s="56"/>
      <c r="CF121" s="56"/>
      <c r="CG121" s="56"/>
      <c r="CH121" s="56"/>
      <c r="CI121" s="56"/>
      <c r="CJ121" s="56"/>
      <c r="CK121" s="56"/>
      <c r="CL121" s="56"/>
      <c r="CM121" s="56"/>
      <c r="CN121" s="56"/>
      <c r="CO121" s="56"/>
      <c r="CP121" s="56"/>
      <c r="CQ121" s="56"/>
      <c r="CR121" s="56"/>
      <c r="CS121" s="56"/>
      <c r="CT121" s="56"/>
      <c r="CU121" s="56"/>
      <c r="CV121" s="56"/>
      <c r="CW121" s="56"/>
      <c r="CX121" s="56"/>
      <c r="CY121" s="56"/>
      <c r="CZ121" s="56"/>
      <c r="DA121" s="56"/>
      <c r="DB121" s="56"/>
      <c r="DC121" s="56"/>
      <c r="DD121" s="56"/>
      <c r="DE121" s="56"/>
      <c r="DF121" s="56"/>
      <c r="DG121" s="56"/>
      <c r="DH121" s="56"/>
      <c r="DI121" s="56"/>
      <c r="DJ121" s="56"/>
      <c r="DK121" s="56"/>
      <c r="DL121" s="56"/>
      <c r="DM121" s="56"/>
      <c r="DN121" s="56"/>
      <c r="DO121" s="56"/>
      <c r="DP121" s="56"/>
      <c r="DQ121" s="56"/>
      <c r="DR121" s="56"/>
      <c r="DS121" s="56"/>
      <c r="DT121" s="56"/>
      <c r="DU121" s="56"/>
      <c r="DV121" s="56"/>
      <c r="DW121" s="56"/>
      <c r="DX121" s="56"/>
      <c r="DY121" s="56"/>
      <c r="DZ121" s="56"/>
      <c r="EA121" s="56"/>
      <c r="EB121" s="56"/>
      <c r="EC121" s="56"/>
      <c r="ED121" s="56"/>
      <c r="EE121" s="56"/>
      <c r="EF121" s="56"/>
      <c r="EG121" s="56"/>
      <c r="EH121" s="56"/>
      <c r="EI121" s="56"/>
    </row>
    <row r="122" spans="30:139" s="19" customFormat="1" x14ac:dyDescent="0.25"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56"/>
      <c r="BI122" s="56"/>
      <c r="BJ122" s="56"/>
      <c r="BK122" s="56"/>
      <c r="BL122" s="56"/>
      <c r="BM122" s="56"/>
      <c r="BN122" s="56"/>
      <c r="BO122" s="56"/>
      <c r="BP122" s="56"/>
      <c r="BQ122" s="56"/>
      <c r="BR122" s="56"/>
      <c r="BS122" s="56"/>
      <c r="BT122" s="56"/>
      <c r="BU122" s="56"/>
      <c r="BV122" s="56"/>
      <c r="BW122" s="56"/>
      <c r="BX122" s="56"/>
      <c r="BY122" s="56"/>
      <c r="BZ122" s="56"/>
      <c r="CA122" s="56"/>
      <c r="CB122" s="56"/>
      <c r="CC122" s="56"/>
      <c r="CD122" s="56"/>
      <c r="CE122" s="56"/>
      <c r="CF122" s="56"/>
      <c r="CG122" s="56"/>
      <c r="CH122" s="56"/>
      <c r="CI122" s="56"/>
      <c r="CJ122" s="56"/>
      <c r="CK122" s="56"/>
      <c r="CL122" s="56"/>
      <c r="CM122" s="56"/>
      <c r="CN122" s="56"/>
      <c r="CO122" s="56"/>
      <c r="CP122" s="56"/>
      <c r="CQ122" s="56"/>
      <c r="CR122" s="56"/>
      <c r="CS122" s="56"/>
      <c r="CT122" s="56"/>
      <c r="CU122" s="56"/>
      <c r="CV122" s="56"/>
      <c r="CW122" s="56"/>
      <c r="CX122" s="56"/>
      <c r="CY122" s="56"/>
      <c r="CZ122" s="56"/>
      <c r="DA122" s="56"/>
      <c r="DB122" s="56"/>
      <c r="DC122" s="56"/>
      <c r="DD122" s="56"/>
      <c r="DE122" s="56"/>
      <c r="DF122" s="56"/>
      <c r="DG122" s="56"/>
      <c r="DH122" s="56"/>
      <c r="DI122" s="56"/>
      <c r="DJ122" s="56"/>
      <c r="DK122" s="56"/>
      <c r="DL122" s="56"/>
      <c r="DM122" s="56"/>
      <c r="DN122" s="56"/>
      <c r="DO122" s="56"/>
      <c r="DP122" s="56"/>
      <c r="DQ122" s="56"/>
      <c r="DR122" s="56"/>
      <c r="DS122" s="56"/>
      <c r="DT122" s="56"/>
      <c r="DU122" s="56"/>
      <c r="DV122" s="56"/>
      <c r="DW122" s="56"/>
      <c r="DX122" s="56"/>
      <c r="DY122" s="56"/>
      <c r="DZ122" s="56"/>
      <c r="EA122" s="56"/>
      <c r="EB122" s="56"/>
      <c r="EC122" s="56"/>
      <c r="ED122" s="56"/>
      <c r="EE122" s="56"/>
      <c r="EF122" s="56"/>
      <c r="EG122" s="56"/>
      <c r="EH122" s="56"/>
      <c r="EI122" s="56"/>
    </row>
    <row r="123" spans="30:139" s="19" customFormat="1" x14ac:dyDescent="0.25"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  <c r="BM123" s="56"/>
      <c r="BN123" s="56"/>
      <c r="BO123" s="56"/>
      <c r="BP123" s="56"/>
      <c r="BQ123" s="56"/>
      <c r="BR123" s="56"/>
      <c r="BS123" s="56"/>
      <c r="BT123" s="56"/>
      <c r="BU123" s="56"/>
      <c r="BV123" s="56"/>
      <c r="BW123" s="56"/>
      <c r="BX123" s="56"/>
      <c r="BY123" s="56"/>
      <c r="BZ123" s="56"/>
      <c r="CA123" s="56"/>
      <c r="CB123" s="56"/>
      <c r="CC123" s="56"/>
      <c r="CD123" s="56"/>
      <c r="CE123" s="56"/>
      <c r="CF123" s="56"/>
      <c r="CG123" s="56"/>
      <c r="CH123" s="56"/>
      <c r="CI123" s="56"/>
      <c r="CJ123" s="56"/>
      <c r="CK123" s="56"/>
      <c r="CL123" s="56"/>
      <c r="CM123" s="56"/>
      <c r="CN123" s="56"/>
      <c r="CO123" s="56"/>
      <c r="CP123" s="56"/>
      <c r="CQ123" s="56"/>
      <c r="CR123" s="56"/>
      <c r="CS123" s="56"/>
      <c r="CT123" s="56"/>
      <c r="CU123" s="56"/>
      <c r="CV123" s="56"/>
      <c r="CW123" s="56"/>
      <c r="CX123" s="56"/>
      <c r="CY123" s="56"/>
      <c r="CZ123" s="56"/>
      <c r="DA123" s="56"/>
      <c r="DB123" s="56"/>
      <c r="DC123" s="56"/>
      <c r="DD123" s="56"/>
      <c r="DE123" s="56"/>
      <c r="DF123" s="56"/>
      <c r="DG123" s="56"/>
      <c r="DH123" s="56"/>
      <c r="DI123" s="56"/>
      <c r="DJ123" s="56"/>
      <c r="DK123" s="56"/>
      <c r="DL123" s="56"/>
      <c r="DM123" s="56"/>
      <c r="DN123" s="56"/>
      <c r="DO123" s="56"/>
      <c r="DP123" s="56"/>
      <c r="DQ123" s="56"/>
      <c r="DR123" s="56"/>
      <c r="DS123" s="56"/>
      <c r="DT123" s="56"/>
      <c r="DU123" s="56"/>
      <c r="DV123" s="56"/>
      <c r="DW123" s="56"/>
      <c r="DX123" s="56"/>
      <c r="DY123" s="56"/>
      <c r="DZ123" s="56"/>
      <c r="EA123" s="56"/>
      <c r="EB123" s="56"/>
      <c r="EC123" s="56"/>
      <c r="ED123" s="56"/>
      <c r="EE123" s="56"/>
      <c r="EF123" s="56"/>
      <c r="EG123" s="56"/>
      <c r="EH123" s="56"/>
      <c r="EI123" s="56"/>
    </row>
    <row r="124" spans="30:139" s="19" customFormat="1" x14ac:dyDescent="0.25"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  <c r="BI124" s="56"/>
      <c r="BJ124" s="56"/>
      <c r="BK124" s="56"/>
      <c r="BL124" s="56"/>
      <c r="BM124" s="56"/>
      <c r="BN124" s="56"/>
      <c r="BO124" s="56"/>
      <c r="BP124" s="56"/>
      <c r="BQ124" s="56"/>
      <c r="BR124" s="56"/>
      <c r="BS124" s="56"/>
      <c r="BT124" s="56"/>
      <c r="BU124" s="56"/>
      <c r="BV124" s="56"/>
      <c r="BW124" s="56"/>
      <c r="BX124" s="56"/>
      <c r="BY124" s="56"/>
      <c r="BZ124" s="56"/>
      <c r="CA124" s="56"/>
      <c r="CB124" s="56"/>
      <c r="CC124" s="56"/>
      <c r="CD124" s="56"/>
      <c r="CE124" s="56"/>
      <c r="CF124" s="56"/>
      <c r="CG124" s="56"/>
      <c r="CH124" s="56"/>
      <c r="CI124" s="56"/>
      <c r="CJ124" s="56"/>
      <c r="CK124" s="56"/>
      <c r="CL124" s="56"/>
      <c r="CM124" s="56"/>
      <c r="CN124" s="56"/>
      <c r="CO124" s="56"/>
      <c r="CP124" s="56"/>
      <c r="CQ124" s="56"/>
      <c r="CR124" s="56"/>
      <c r="CS124" s="56"/>
      <c r="CT124" s="56"/>
      <c r="CU124" s="56"/>
      <c r="CV124" s="56"/>
      <c r="CW124" s="56"/>
      <c r="CX124" s="56"/>
      <c r="CY124" s="56"/>
      <c r="CZ124" s="56"/>
      <c r="DA124" s="56"/>
      <c r="DB124" s="56"/>
      <c r="DC124" s="56"/>
      <c r="DD124" s="56"/>
      <c r="DE124" s="56"/>
      <c r="DF124" s="56"/>
      <c r="DG124" s="56"/>
      <c r="DH124" s="56"/>
      <c r="DI124" s="56"/>
      <c r="DJ124" s="56"/>
      <c r="DK124" s="56"/>
      <c r="DL124" s="56"/>
      <c r="DM124" s="56"/>
      <c r="DN124" s="56"/>
      <c r="DO124" s="56"/>
      <c r="DP124" s="56"/>
      <c r="DQ124" s="56"/>
      <c r="DR124" s="56"/>
      <c r="DS124" s="56"/>
      <c r="DT124" s="56"/>
      <c r="DU124" s="56"/>
      <c r="DV124" s="56"/>
      <c r="DW124" s="56"/>
      <c r="DX124" s="56"/>
      <c r="DY124" s="56"/>
      <c r="DZ124" s="56"/>
      <c r="EA124" s="56"/>
      <c r="EB124" s="56"/>
      <c r="EC124" s="56"/>
      <c r="ED124" s="56"/>
      <c r="EE124" s="56"/>
      <c r="EF124" s="56"/>
      <c r="EG124" s="56"/>
      <c r="EH124" s="56"/>
      <c r="EI124" s="56"/>
    </row>
    <row r="125" spans="30:139" s="19" customFormat="1" x14ac:dyDescent="0.25"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L125" s="56"/>
      <c r="BM125" s="56"/>
      <c r="BN125" s="56"/>
      <c r="BO125" s="56"/>
      <c r="BP125" s="56"/>
      <c r="BQ125" s="56"/>
      <c r="BR125" s="56"/>
      <c r="BS125" s="56"/>
      <c r="BT125" s="56"/>
      <c r="BU125" s="56"/>
      <c r="BV125" s="56"/>
      <c r="BW125" s="56"/>
      <c r="BX125" s="56"/>
      <c r="BY125" s="56"/>
      <c r="BZ125" s="56"/>
      <c r="CA125" s="56"/>
      <c r="CB125" s="56"/>
      <c r="CC125" s="56"/>
      <c r="CD125" s="56"/>
      <c r="CE125" s="56"/>
      <c r="CF125" s="56"/>
      <c r="CG125" s="56"/>
      <c r="CH125" s="56"/>
      <c r="CI125" s="56"/>
      <c r="CJ125" s="56"/>
      <c r="CK125" s="56"/>
      <c r="CL125" s="56"/>
      <c r="CM125" s="56"/>
      <c r="CN125" s="56"/>
      <c r="CO125" s="56"/>
      <c r="CP125" s="56"/>
      <c r="CQ125" s="56"/>
      <c r="CR125" s="56"/>
      <c r="CS125" s="56"/>
      <c r="CT125" s="56"/>
      <c r="CU125" s="56"/>
      <c r="CV125" s="56"/>
      <c r="CW125" s="56"/>
      <c r="CX125" s="56"/>
      <c r="CY125" s="56"/>
      <c r="CZ125" s="56"/>
      <c r="DA125" s="56"/>
      <c r="DB125" s="56"/>
      <c r="DC125" s="56"/>
      <c r="DD125" s="56"/>
      <c r="DE125" s="56"/>
      <c r="DF125" s="56"/>
      <c r="DG125" s="56"/>
      <c r="DH125" s="56"/>
      <c r="DI125" s="56"/>
      <c r="DJ125" s="56"/>
      <c r="DK125" s="56"/>
      <c r="DL125" s="56"/>
      <c r="DM125" s="56"/>
      <c r="DN125" s="56"/>
      <c r="DO125" s="56"/>
      <c r="DP125" s="56"/>
      <c r="DQ125" s="56"/>
      <c r="DR125" s="56"/>
      <c r="DS125" s="56"/>
      <c r="DT125" s="56"/>
      <c r="DU125" s="56"/>
      <c r="DV125" s="56"/>
      <c r="DW125" s="56"/>
      <c r="DX125" s="56"/>
      <c r="DY125" s="56"/>
      <c r="DZ125" s="56"/>
      <c r="EA125" s="56"/>
      <c r="EB125" s="56"/>
      <c r="EC125" s="56"/>
      <c r="ED125" s="56"/>
      <c r="EE125" s="56"/>
      <c r="EF125" s="56"/>
      <c r="EG125" s="56"/>
      <c r="EH125" s="56"/>
      <c r="EI125" s="56"/>
    </row>
    <row r="126" spans="30:139" s="19" customFormat="1" x14ac:dyDescent="0.25"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L126" s="56"/>
      <c r="BM126" s="56"/>
      <c r="BN126" s="56"/>
      <c r="BO126" s="56"/>
      <c r="BP126" s="56"/>
      <c r="BQ126" s="56"/>
      <c r="BR126" s="56"/>
      <c r="BS126" s="56"/>
      <c r="BT126" s="56"/>
      <c r="BU126" s="56"/>
      <c r="BV126" s="56"/>
      <c r="BW126" s="56"/>
      <c r="BX126" s="56"/>
      <c r="BY126" s="56"/>
      <c r="BZ126" s="56"/>
      <c r="CA126" s="56"/>
      <c r="CB126" s="56"/>
      <c r="CC126" s="56"/>
      <c r="CD126" s="56"/>
      <c r="CE126" s="56"/>
      <c r="CF126" s="56"/>
      <c r="CG126" s="56"/>
      <c r="CH126" s="56"/>
      <c r="CI126" s="56"/>
      <c r="CJ126" s="56"/>
      <c r="CK126" s="56"/>
      <c r="CL126" s="56"/>
      <c r="CM126" s="56"/>
      <c r="CN126" s="56"/>
      <c r="CO126" s="56"/>
      <c r="CP126" s="56"/>
      <c r="CQ126" s="56"/>
      <c r="CR126" s="56"/>
      <c r="CS126" s="56"/>
      <c r="CT126" s="56"/>
      <c r="CU126" s="56"/>
      <c r="CV126" s="56"/>
      <c r="CW126" s="56"/>
      <c r="CX126" s="56"/>
      <c r="CY126" s="56"/>
      <c r="CZ126" s="56"/>
      <c r="DA126" s="56"/>
      <c r="DB126" s="56"/>
      <c r="DC126" s="56"/>
      <c r="DD126" s="56"/>
      <c r="DE126" s="56"/>
      <c r="DF126" s="56"/>
      <c r="DG126" s="56"/>
      <c r="DH126" s="56"/>
      <c r="DI126" s="56"/>
      <c r="DJ126" s="56"/>
      <c r="DK126" s="56"/>
      <c r="DL126" s="56"/>
      <c r="DM126" s="56"/>
      <c r="DN126" s="56"/>
      <c r="DO126" s="56"/>
      <c r="DP126" s="56"/>
      <c r="DQ126" s="56"/>
      <c r="DR126" s="56"/>
      <c r="DS126" s="56"/>
      <c r="DT126" s="56"/>
      <c r="DU126" s="56"/>
      <c r="DV126" s="56"/>
      <c r="DW126" s="56"/>
      <c r="DX126" s="56"/>
      <c r="DY126" s="56"/>
      <c r="DZ126" s="56"/>
      <c r="EA126" s="56"/>
      <c r="EB126" s="56"/>
      <c r="EC126" s="56"/>
      <c r="ED126" s="56"/>
      <c r="EE126" s="56"/>
      <c r="EF126" s="56"/>
      <c r="EG126" s="56"/>
      <c r="EH126" s="56"/>
      <c r="EI126" s="56"/>
    </row>
    <row r="127" spans="30:139" s="19" customFormat="1" x14ac:dyDescent="0.25"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L127" s="56"/>
      <c r="BM127" s="56"/>
      <c r="BN127" s="56"/>
      <c r="BO127" s="56"/>
      <c r="BP127" s="56"/>
      <c r="BQ127" s="56"/>
      <c r="BR127" s="56"/>
      <c r="BS127" s="56"/>
      <c r="BT127" s="56"/>
      <c r="BU127" s="56"/>
      <c r="BV127" s="56"/>
      <c r="BW127" s="56"/>
      <c r="BX127" s="56"/>
      <c r="BY127" s="56"/>
      <c r="BZ127" s="56"/>
      <c r="CA127" s="56"/>
      <c r="CB127" s="56"/>
      <c r="CC127" s="56"/>
      <c r="CD127" s="56"/>
      <c r="CE127" s="56"/>
      <c r="CF127" s="56"/>
      <c r="CG127" s="56"/>
      <c r="CH127" s="56"/>
      <c r="CI127" s="56"/>
      <c r="CJ127" s="56"/>
      <c r="CK127" s="56"/>
      <c r="CL127" s="56"/>
      <c r="CM127" s="56"/>
      <c r="CN127" s="56"/>
      <c r="CO127" s="56"/>
      <c r="CP127" s="56"/>
      <c r="CQ127" s="56"/>
      <c r="CR127" s="56"/>
      <c r="CS127" s="56"/>
      <c r="CT127" s="56"/>
      <c r="CU127" s="56"/>
      <c r="CV127" s="56"/>
      <c r="CW127" s="56"/>
      <c r="CX127" s="56"/>
      <c r="CY127" s="56"/>
      <c r="CZ127" s="56"/>
      <c r="DA127" s="56"/>
      <c r="DB127" s="56"/>
      <c r="DC127" s="56"/>
      <c r="DD127" s="56"/>
      <c r="DE127" s="56"/>
      <c r="DF127" s="56"/>
      <c r="DG127" s="56"/>
      <c r="DH127" s="56"/>
      <c r="DI127" s="56"/>
      <c r="DJ127" s="56"/>
      <c r="DK127" s="56"/>
      <c r="DL127" s="56"/>
      <c r="DM127" s="56"/>
      <c r="DN127" s="56"/>
      <c r="DO127" s="56"/>
      <c r="DP127" s="56"/>
      <c r="DQ127" s="56"/>
      <c r="DR127" s="56"/>
      <c r="DS127" s="56"/>
      <c r="DT127" s="56"/>
      <c r="DU127" s="56"/>
      <c r="DV127" s="56"/>
      <c r="DW127" s="56"/>
      <c r="DX127" s="56"/>
      <c r="DY127" s="56"/>
      <c r="DZ127" s="56"/>
      <c r="EA127" s="56"/>
      <c r="EB127" s="56"/>
      <c r="EC127" s="56"/>
      <c r="ED127" s="56"/>
      <c r="EE127" s="56"/>
      <c r="EF127" s="56"/>
      <c r="EG127" s="56"/>
      <c r="EH127" s="56"/>
      <c r="EI127" s="56"/>
    </row>
    <row r="128" spans="30:139" s="19" customFormat="1" x14ac:dyDescent="0.25"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</row>
    <row r="129" spans="30:139" s="19" customFormat="1" x14ac:dyDescent="0.25"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</row>
    <row r="130" spans="30:139" s="19" customFormat="1" x14ac:dyDescent="0.25"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</row>
    <row r="131" spans="30:139" s="19" customFormat="1" x14ac:dyDescent="0.25"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</row>
    <row r="132" spans="30:139" x14ac:dyDescent="0.25">
      <c r="AI132" s="56"/>
    </row>
  </sheetData>
  <sheetProtection algorithmName="SHA-512" hashValue="LYR91qhd/GWWZvK4tNRN5RGd1FlknxocVkvu7AwIO87MwyPnbgwCo8aJ8rlYti8I0MkN7PzdmWxjjyTq+jFHWw==" saltValue="5A2PBxnQJtyuVFTVTf0e0A==" spinCount="100000" sheet="1" objects="1" scenarios="1"/>
  <mergeCells count="10">
    <mergeCell ref="B18:E18"/>
    <mergeCell ref="B10:C10"/>
    <mergeCell ref="B11:C11"/>
    <mergeCell ref="B12:C12"/>
    <mergeCell ref="B13:C13"/>
    <mergeCell ref="B3:E3"/>
    <mergeCell ref="B6:C6"/>
    <mergeCell ref="B7:C7"/>
    <mergeCell ref="B8:C8"/>
    <mergeCell ref="B9:C9"/>
  </mergeCells>
  <dataValidations count="2">
    <dataValidation type="list" allowBlank="1" showInputMessage="1" showErrorMessage="1" sqref="E11" xr:uid="{00000000-0002-0000-0000-000000000000}">
      <formula1>"1.kvartal,1.halvår,1.-3.kvartal,År"</formula1>
    </dataValidation>
    <dataValidation type="list" allowBlank="1" showInputMessage="1" showErrorMessage="1" sqref="D11" xr:uid="{00000000-0002-0000-0000-000001000000}">
      <formula1>$AI$1:$AI$3</formula1>
    </dataValidation>
  </dataValidation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CV418"/>
  <sheetViews>
    <sheetView zoomScaleNormal="100" workbookViewId="0">
      <selection activeCell="C6" sqref="C6"/>
    </sheetView>
  </sheetViews>
  <sheetFormatPr defaultColWidth="11.42578125" defaultRowHeight="15" x14ac:dyDescent="0.25"/>
  <cols>
    <col min="1" max="1" width="5.28515625" bestFit="1" customWidth="1"/>
    <col min="2" max="2" width="92.7109375" bestFit="1" customWidth="1"/>
    <col min="3" max="4" width="13.28515625" bestFit="1" customWidth="1"/>
    <col min="5" max="5" width="1.28515625" customWidth="1"/>
    <col min="6" max="6" width="2.5703125" bestFit="1" customWidth="1"/>
    <col min="7" max="7" width="11.42578125" style="57" customWidth="1"/>
    <col min="8" max="8" width="17.28515625" style="57" customWidth="1"/>
    <col min="9" max="78" width="11.42578125" style="57" customWidth="1"/>
    <col min="79" max="79" width="3.28515625" style="57" customWidth="1"/>
    <col min="80" max="80" width="16.7109375" style="57" customWidth="1"/>
    <col min="81" max="81" width="4.42578125" style="57" customWidth="1"/>
    <col min="82" max="82" width="18.7109375" style="57" customWidth="1"/>
    <col min="83" max="87" width="11.42578125" style="57"/>
    <col min="88" max="100" width="11.42578125" style="73"/>
  </cols>
  <sheetData>
    <row r="1" spans="1:100" x14ac:dyDescent="0.25">
      <c r="A1" s="20"/>
      <c r="B1" s="118">
        <f>Forside!B7</f>
        <v>0</v>
      </c>
      <c r="C1" s="118"/>
      <c r="D1" s="118"/>
      <c r="E1" s="118"/>
      <c r="F1" s="21"/>
      <c r="G1" s="7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 t="s">
        <v>40</v>
      </c>
      <c r="BI1" s="24"/>
      <c r="BJ1" s="24"/>
      <c r="BK1" s="24"/>
      <c r="BL1" s="24"/>
      <c r="BM1" s="3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</row>
    <row r="2" spans="1:100" x14ac:dyDescent="0.25">
      <c r="A2" s="21"/>
      <c r="B2" s="59" t="s">
        <v>149</v>
      </c>
      <c r="C2" s="118"/>
      <c r="D2" s="118"/>
      <c r="E2" s="118"/>
      <c r="F2" s="118"/>
      <c r="G2" s="7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 t="s">
        <v>22</v>
      </c>
      <c r="BI2" s="24"/>
      <c r="BJ2" s="24"/>
      <c r="BK2" s="24"/>
      <c r="BL2" s="24"/>
      <c r="BM2" s="3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</row>
    <row r="3" spans="1:100" x14ac:dyDescent="0.25">
      <c r="A3" s="21"/>
      <c r="B3" s="22"/>
      <c r="C3" s="25"/>
      <c r="D3" s="26"/>
      <c r="E3" s="21"/>
      <c r="F3" s="21"/>
      <c r="G3" s="7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</row>
    <row r="4" spans="1:100" x14ac:dyDescent="0.25">
      <c r="A4" s="27"/>
      <c r="B4" s="28" t="s">
        <v>41</v>
      </c>
      <c r="C4" s="29" t="str">
        <f>IF(Forside!$E$11="År", Forside!$D$11,Forside!$E$11 &amp; " " &amp;Forside!$D$11)</f>
        <v>1.kvartal 2024</v>
      </c>
      <c r="D4" s="30" t="str">
        <f>IF(Forside!$E$11="År",Forside!$D$11-1, Forside!$E$11 &amp; " " &amp;Forside!$D$11-1)</f>
        <v>1.kvartal 2023</v>
      </c>
      <c r="E4" s="21"/>
      <c r="F4" s="21"/>
      <c r="G4" s="7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</row>
    <row r="5" spans="1:100" x14ac:dyDescent="0.25">
      <c r="A5" s="31" t="s">
        <v>42</v>
      </c>
      <c r="B5" s="31" t="s">
        <v>43</v>
      </c>
      <c r="C5" s="45">
        <f>C6-C7+C8</f>
        <v>0</v>
      </c>
      <c r="D5" s="45">
        <f>D6-D7+D8</f>
        <v>0</v>
      </c>
      <c r="E5" s="21"/>
      <c r="F5" s="21"/>
      <c r="G5" s="7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 t="s">
        <v>34</v>
      </c>
      <c r="CB5" s="97">
        <v>554</v>
      </c>
      <c r="CC5" s="24" t="s">
        <v>35</v>
      </c>
      <c r="CD5" s="97">
        <v>657</v>
      </c>
      <c r="CE5" s="24"/>
      <c r="CF5" s="24"/>
      <c r="CG5" s="24"/>
      <c r="CH5" s="24"/>
      <c r="CI5" s="24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</row>
    <row r="6" spans="1:100" x14ac:dyDescent="0.25">
      <c r="A6" s="34" t="s">
        <v>44</v>
      </c>
      <c r="B6" s="35" t="s">
        <v>45</v>
      </c>
      <c r="C6" s="32"/>
      <c r="D6" s="33"/>
      <c r="E6" s="21"/>
      <c r="F6" s="21"/>
      <c r="G6" s="7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 t="s">
        <v>34</v>
      </c>
      <c r="CB6" s="97">
        <v>555</v>
      </c>
      <c r="CC6" s="24" t="s">
        <v>35</v>
      </c>
      <c r="CD6" s="97">
        <v>658</v>
      </c>
      <c r="CE6" s="24"/>
      <c r="CF6" s="24"/>
      <c r="CG6" s="24"/>
      <c r="CH6" s="24"/>
      <c r="CI6" s="24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</row>
    <row r="7" spans="1:100" x14ac:dyDescent="0.25">
      <c r="A7" s="34" t="s">
        <v>191</v>
      </c>
      <c r="B7" s="35" t="s">
        <v>192</v>
      </c>
      <c r="C7" s="32"/>
      <c r="D7" s="33"/>
      <c r="E7" s="21"/>
      <c r="F7" s="21"/>
      <c r="G7" s="7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 t="s">
        <v>34</v>
      </c>
      <c r="CB7" s="98">
        <v>545</v>
      </c>
      <c r="CC7" s="99" t="s">
        <v>35</v>
      </c>
      <c r="CD7" s="98">
        <v>1016</v>
      </c>
      <c r="CE7" s="24"/>
      <c r="CF7" s="24"/>
      <c r="CG7" s="24"/>
      <c r="CH7" s="24"/>
      <c r="CI7" s="24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</row>
    <row r="8" spans="1:100" x14ac:dyDescent="0.25">
      <c r="A8" s="34" t="s">
        <v>46</v>
      </c>
      <c r="B8" s="35" t="s">
        <v>152</v>
      </c>
      <c r="C8" s="32"/>
      <c r="D8" s="33"/>
      <c r="E8" s="21"/>
      <c r="F8" s="21"/>
      <c r="G8" s="7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 t="s">
        <v>34</v>
      </c>
      <c r="CB8" s="97">
        <v>556</v>
      </c>
      <c r="CC8" s="24" t="s">
        <v>35</v>
      </c>
      <c r="CD8" s="97">
        <v>659</v>
      </c>
      <c r="CE8" s="24"/>
      <c r="CF8" s="24"/>
      <c r="CG8" s="24"/>
      <c r="CH8" s="24"/>
      <c r="CI8" s="24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</row>
    <row r="9" spans="1:100" x14ac:dyDescent="0.25">
      <c r="A9" s="65" t="s">
        <v>47</v>
      </c>
      <c r="B9" s="31" t="s">
        <v>48</v>
      </c>
      <c r="C9" s="45">
        <f>C10+C12+C14+C15+C20</f>
        <v>0</v>
      </c>
      <c r="D9" s="45">
        <f>D10+D12+D14+D15+D20</f>
        <v>0</v>
      </c>
      <c r="E9" s="21"/>
      <c r="F9" s="21"/>
      <c r="G9" s="7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 t="s">
        <v>34</v>
      </c>
      <c r="CB9" s="97">
        <v>557</v>
      </c>
      <c r="CC9" s="24" t="s">
        <v>35</v>
      </c>
      <c r="CD9" s="97">
        <v>660</v>
      </c>
      <c r="CE9" s="24"/>
      <c r="CF9" s="24"/>
      <c r="CG9" s="24"/>
      <c r="CH9" s="24"/>
      <c r="CI9" s="24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</row>
    <row r="10" spans="1:100" x14ac:dyDescent="0.25">
      <c r="A10" s="38" t="s">
        <v>49</v>
      </c>
      <c r="B10" s="64" t="s">
        <v>50</v>
      </c>
      <c r="C10" s="32"/>
      <c r="D10" s="33"/>
      <c r="E10" s="21"/>
      <c r="F10" s="21"/>
      <c r="G10" s="7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 t="s">
        <v>34</v>
      </c>
      <c r="CB10" s="97">
        <v>558</v>
      </c>
      <c r="CC10" s="24" t="s">
        <v>35</v>
      </c>
      <c r="CD10" s="97">
        <v>661</v>
      </c>
      <c r="CE10" s="24"/>
      <c r="CF10" s="24"/>
      <c r="CG10" s="24"/>
      <c r="CH10" s="24"/>
      <c r="CI10" s="24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</row>
    <row r="11" spans="1:100" x14ac:dyDescent="0.25">
      <c r="A11" s="66"/>
      <c r="B11" s="35" t="s">
        <v>185</v>
      </c>
      <c r="C11" s="32"/>
      <c r="D11" s="33"/>
      <c r="E11" s="21"/>
      <c r="F11" s="21"/>
      <c r="G11" s="7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 t="s">
        <v>34</v>
      </c>
      <c r="CB11" s="97">
        <v>782</v>
      </c>
      <c r="CC11" s="24" t="s">
        <v>35</v>
      </c>
      <c r="CD11" s="97">
        <v>1571</v>
      </c>
      <c r="CE11" s="24"/>
      <c r="CF11" s="24"/>
      <c r="CG11" s="24"/>
      <c r="CH11" s="24"/>
      <c r="CI11" s="24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</row>
    <row r="12" spans="1:100" x14ac:dyDescent="0.25">
      <c r="A12" s="36" t="s">
        <v>51</v>
      </c>
      <c r="B12" s="35" t="s">
        <v>52</v>
      </c>
      <c r="C12" s="32"/>
      <c r="D12" s="33"/>
      <c r="E12" s="21"/>
      <c r="F12" s="21"/>
      <c r="G12" s="7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 t="s">
        <v>34</v>
      </c>
      <c r="CB12" s="97">
        <v>559</v>
      </c>
      <c r="CC12" s="24" t="s">
        <v>35</v>
      </c>
      <c r="CD12" s="97">
        <v>662</v>
      </c>
      <c r="CE12" s="24"/>
      <c r="CF12" s="24"/>
      <c r="CG12" s="24"/>
      <c r="CH12" s="24"/>
      <c r="CI12" s="24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</row>
    <row r="13" spans="1:100" x14ac:dyDescent="0.25">
      <c r="A13" s="36"/>
      <c r="B13" s="35" t="s">
        <v>184</v>
      </c>
      <c r="C13" s="32"/>
      <c r="D13" s="33"/>
      <c r="E13" s="21"/>
      <c r="F13" s="21"/>
      <c r="G13" s="7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 t="s">
        <v>34</v>
      </c>
      <c r="CB13" s="97">
        <v>560</v>
      </c>
      <c r="CC13" s="24" t="s">
        <v>35</v>
      </c>
      <c r="CD13" s="97">
        <v>663</v>
      </c>
      <c r="CE13" s="24"/>
      <c r="CF13" s="24"/>
      <c r="CG13" s="24"/>
      <c r="CH13" s="24"/>
      <c r="CI13" s="24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</row>
    <row r="14" spans="1:100" x14ac:dyDescent="0.25">
      <c r="A14" s="34" t="s">
        <v>53</v>
      </c>
      <c r="B14" s="35" t="s">
        <v>54</v>
      </c>
      <c r="C14" s="32"/>
      <c r="D14" s="33"/>
      <c r="E14" s="21"/>
      <c r="F14" s="21"/>
      <c r="G14" s="7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 t="s">
        <v>34</v>
      </c>
      <c r="CB14" s="97">
        <v>561</v>
      </c>
      <c r="CC14" s="24" t="s">
        <v>35</v>
      </c>
      <c r="CD14" s="97">
        <v>664</v>
      </c>
      <c r="CE14" s="24"/>
      <c r="CF14" s="24"/>
      <c r="CG14" s="24"/>
      <c r="CH14" s="24"/>
      <c r="CI14" s="24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</row>
    <row r="15" spans="1:100" x14ac:dyDescent="0.25">
      <c r="A15" s="36" t="s">
        <v>55</v>
      </c>
      <c r="B15" s="35" t="s">
        <v>56</v>
      </c>
      <c r="C15" s="32"/>
      <c r="D15" s="33"/>
      <c r="E15" s="21"/>
      <c r="F15" s="21"/>
      <c r="G15" s="7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 t="s">
        <v>34</v>
      </c>
      <c r="CB15" s="97">
        <v>562</v>
      </c>
      <c r="CC15" s="24" t="s">
        <v>35</v>
      </c>
      <c r="CD15" s="97">
        <v>665</v>
      </c>
      <c r="CE15" s="24"/>
      <c r="CF15" s="24"/>
      <c r="CG15" s="24"/>
      <c r="CH15" s="24"/>
      <c r="CI15" s="24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</row>
    <row r="16" spans="1:100" x14ac:dyDescent="0.25">
      <c r="A16" s="36"/>
      <c r="B16" s="35" t="s">
        <v>57</v>
      </c>
      <c r="C16" s="32"/>
      <c r="D16" s="33"/>
      <c r="E16" s="21"/>
      <c r="F16" s="21"/>
      <c r="G16" s="74"/>
      <c r="H16" s="24"/>
      <c r="I16" s="24"/>
      <c r="J16" s="58"/>
      <c r="K16" s="58"/>
      <c r="L16" s="58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24" t="s">
        <v>34</v>
      </c>
      <c r="CB16" s="97">
        <v>563</v>
      </c>
      <c r="CC16" s="24" t="s">
        <v>35</v>
      </c>
      <c r="CD16" s="97">
        <v>666</v>
      </c>
      <c r="CE16" s="24"/>
      <c r="CF16" s="24"/>
      <c r="CG16" s="24"/>
      <c r="CH16" s="24"/>
      <c r="CI16" s="24"/>
      <c r="CJ16" s="70"/>
      <c r="CK16" s="70"/>
      <c r="CL16" s="70"/>
      <c r="CM16" s="70"/>
      <c r="CN16" s="70"/>
      <c r="CO16" s="70"/>
      <c r="CP16" s="70"/>
      <c r="CQ16" s="70"/>
      <c r="CR16" s="71"/>
      <c r="CS16" s="71"/>
      <c r="CT16" s="71"/>
      <c r="CU16" s="71"/>
      <c r="CV16" s="71"/>
    </row>
    <row r="17" spans="1:100" x14ac:dyDescent="0.25">
      <c r="A17" s="36"/>
      <c r="B17" s="35" t="s">
        <v>164</v>
      </c>
      <c r="C17" s="32"/>
      <c r="D17" s="33"/>
      <c r="E17" s="21"/>
      <c r="F17" s="21"/>
      <c r="G17" s="7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 t="s">
        <v>34</v>
      </c>
      <c r="CB17" s="97">
        <v>564</v>
      </c>
      <c r="CC17" s="24" t="s">
        <v>35</v>
      </c>
      <c r="CD17" s="97">
        <v>667</v>
      </c>
      <c r="CE17" s="24"/>
      <c r="CF17" s="24"/>
      <c r="CG17" s="24"/>
      <c r="CH17" s="24"/>
      <c r="CI17" s="24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</row>
    <row r="18" spans="1:100" x14ac:dyDescent="0.25">
      <c r="A18" s="36"/>
      <c r="B18" s="35" t="s">
        <v>151</v>
      </c>
      <c r="C18" s="32"/>
      <c r="D18" s="33"/>
      <c r="E18" s="21"/>
      <c r="F18" s="21"/>
      <c r="G18" s="7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 t="s">
        <v>34</v>
      </c>
      <c r="CB18" s="97">
        <v>770</v>
      </c>
      <c r="CC18" s="24" t="s">
        <v>35</v>
      </c>
      <c r="CD18" s="97">
        <v>776</v>
      </c>
      <c r="CE18" s="24"/>
      <c r="CF18" s="24"/>
      <c r="CG18" s="24"/>
      <c r="CH18" s="24"/>
      <c r="CI18" s="24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</row>
    <row r="19" spans="1:100" x14ac:dyDescent="0.25">
      <c r="A19" s="36"/>
      <c r="B19" s="35" t="s">
        <v>188</v>
      </c>
      <c r="C19" s="32"/>
      <c r="D19" s="33"/>
      <c r="E19" s="21"/>
      <c r="F19" s="21"/>
      <c r="G19" s="7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 t="s">
        <v>34</v>
      </c>
      <c r="CB19" s="97">
        <v>783</v>
      </c>
      <c r="CC19" s="24" t="s">
        <v>35</v>
      </c>
      <c r="CD19" s="97">
        <v>1572</v>
      </c>
      <c r="CE19" s="24"/>
      <c r="CF19" s="24"/>
      <c r="CG19" s="24"/>
      <c r="CH19" s="24"/>
      <c r="CI19" s="24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</row>
    <row r="20" spans="1:100" x14ac:dyDescent="0.25">
      <c r="A20" s="38" t="s">
        <v>58</v>
      </c>
      <c r="B20" s="35" t="s">
        <v>59</v>
      </c>
      <c r="C20" s="32"/>
      <c r="D20" s="33"/>
      <c r="E20" s="21"/>
      <c r="F20" s="21"/>
      <c r="G20" s="7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 t="s">
        <v>34</v>
      </c>
      <c r="CB20" s="97">
        <v>566</v>
      </c>
      <c r="CC20" s="24" t="s">
        <v>35</v>
      </c>
      <c r="CD20" s="97">
        <v>669</v>
      </c>
      <c r="CE20" s="24"/>
      <c r="CF20" s="24"/>
      <c r="CG20" s="24"/>
      <c r="CH20" s="24"/>
      <c r="CI20" s="24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</row>
    <row r="21" spans="1:100" x14ac:dyDescent="0.25">
      <c r="A21" s="36"/>
      <c r="B21" s="35" t="s">
        <v>60</v>
      </c>
      <c r="C21" s="32"/>
      <c r="D21" s="33"/>
      <c r="E21" s="21"/>
      <c r="F21" s="21"/>
      <c r="G21" s="74"/>
      <c r="H21" s="24"/>
      <c r="I21" s="24"/>
      <c r="J21" s="58"/>
      <c r="K21" s="58"/>
      <c r="L21" s="58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24" t="s">
        <v>34</v>
      </c>
      <c r="CB21" s="97">
        <v>567</v>
      </c>
      <c r="CC21" s="24" t="s">
        <v>35</v>
      </c>
      <c r="CD21" s="97">
        <v>670</v>
      </c>
      <c r="CE21" s="24"/>
      <c r="CF21" s="24"/>
      <c r="CG21" s="24"/>
      <c r="CH21" s="24"/>
      <c r="CI21" s="24"/>
      <c r="CJ21" s="70"/>
      <c r="CK21" s="70"/>
      <c r="CL21" s="70"/>
      <c r="CM21" s="70"/>
      <c r="CN21" s="70"/>
      <c r="CO21" s="70"/>
      <c r="CP21" s="70"/>
      <c r="CQ21" s="70"/>
      <c r="CR21" s="71"/>
      <c r="CS21" s="71"/>
      <c r="CT21" s="71"/>
      <c r="CU21" s="71"/>
      <c r="CV21" s="71"/>
    </row>
    <row r="22" spans="1:100" x14ac:dyDescent="0.25">
      <c r="A22" s="36"/>
      <c r="B22" s="35" t="s">
        <v>186</v>
      </c>
      <c r="C22" s="32"/>
      <c r="D22" s="33"/>
      <c r="E22" s="21"/>
      <c r="F22" s="21"/>
      <c r="G22" s="7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 t="s">
        <v>34</v>
      </c>
      <c r="CB22" s="97">
        <v>568</v>
      </c>
      <c r="CC22" s="24" t="s">
        <v>35</v>
      </c>
      <c r="CD22" s="97">
        <v>671</v>
      </c>
      <c r="CE22" s="24"/>
      <c r="CF22" s="24"/>
      <c r="CG22" s="24"/>
      <c r="CH22" s="24"/>
      <c r="CI22" s="24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</row>
    <row r="23" spans="1:100" x14ac:dyDescent="0.25">
      <c r="A23" s="36"/>
      <c r="B23" s="35" t="s">
        <v>150</v>
      </c>
      <c r="C23" s="32"/>
      <c r="D23" s="33"/>
      <c r="E23" s="21"/>
      <c r="F23" s="21"/>
      <c r="G23" s="7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 t="s">
        <v>34</v>
      </c>
      <c r="CB23" s="97">
        <v>771</v>
      </c>
      <c r="CC23" s="24" t="s">
        <v>35</v>
      </c>
      <c r="CD23" s="97">
        <v>777</v>
      </c>
      <c r="CE23" s="24"/>
      <c r="CF23" s="24"/>
      <c r="CG23" s="24"/>
      <c r="CH23" s="24"/>
      <c r="CI23" s="24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</row>
    <row r="24" spans="1:100" x14ac:dyDescent="0.25">
      <c r="A24" s="39" t="s">
        <v>61</v>
      </c>
      <c r="B24" s="31" t="s">
        <v>62</v>
      </c>
      <c r="C24" s="45">
        <f>C25+C27+C28+C29+C34</f>
        <v>0</v>
      </c>
      <c r="D24" s="45">
        <f>D25+D27+D28+D29+D34</f>
        <v>0</v>
      </c>
      <c r="E24" s="21"/>
      <c r="F24" s="21"/>
      <c r="G24" s="7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 t="s">
        <v>34</v>
      </c>
      <c r="CB24" s="97">
        <v>570</v>
      </c>
      <c r="CC24" s="24" t="s">
        <v>35</v>
      </c>
      <c r="CD24" s="97">
        <v>673</v>
      </c>
      <c r="CE24" s="24"/>
      <c r="CF24" s="24"/>
      <c r="CG24" s="24"/>
      <c r="CH24" s="24"/>
      <c r="CI24" s="24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</row>
    <row r="25" spans="1:100" x14ac:dyDescent="0.25">
      <c r="A25" s="61" t="s">
        <v>165</v>
      </c>
      <c r="B25" s="35" t="s">
        <v>50</v>
      </c>
      <c r="C25" s="32"/>
      <c r="D25" s="33"/>
      <c r="E25" s="21"/>
      <c r="F25" s="21"/>
      <c r="G25" s="7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 t="s">
        <v>34</v>
      </c>
      <c r="CB25" s="97">
        <v>784</v>
      </c>
      <c r="CC25" s="24" t="s">
        <v>35</v>
      </c>
      <c r="CD25" s="97">
        <v>1573</v>
      </c>
      <c r="CE25" s="24"/>
      <c r="CF25" s="24"/>
      <c r="CG25" s="24"/>
      <c r="CH25" s="24"/>
      <c r="CI25" s="24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</row>
    <row r="26" spans="1:100" x14ac:dyDescent="0.25">
      <c r="A26" s="80"/>
      <c r="B26" s="35" t="s">
        <v>185</v>
      </c>
      <c r="C26" s="32"/>
      <c r="D26" s="33"/>
      <c r="E26" s="21"/>
      <c r="F26" s="21"/>
      <c r="G26" s="7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 t="s">
        <v>34</v>
      </c>
      <c r="CB26" s="97">
        <v>785</v>
      </c>
      <c r="CC26" s="24" t="s">
        <v>35</v>
      </c>
      <c r="CD26" s="97">
        <v>1574</v>
      </c>
      <c r="CE26" s="24"/>
      <c r="CF26" s="24"/>
      <c r="CG26" s="24"/>
      <c r="CH26" s="24"/>
      <c r="CI26" s="24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</row>
    <row r="27" spans="1:100" x14ac:dyDescent="0.25">
      <c r="A27" s="36" t="s">
        <v>166</v>
      </c>
      <c r="B27" s="35" t="s">
        <v>52</v>
      </c>
      <c r="C27" s="32"/>
      <c r="D27" s="33"/>
      <c r="E27" s="21"/>
      <c r="F27" s="21"/>
      <c r="G27" s="7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 t="s">
        <v>34</v>
      </c>
      <c r="CB27" s="97">
        <v>786</v>
      </c>
      <c r="CC27" s="24" t="s">
        <v>35</v>
      </c>
      <c r="CD27" s="97">
        <v>1575</v>
      </c>
      <c r="CE27" s="24"/>
      <c r="CF27" s="24"/>
      <c r="CG27" s="24"/>
      <c r="CH27" s="24"/>
      <c r="CI27" s="24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</row>
    <row r="28" spans="1:100" x14ac:dyDescent="0.25">
      <c r="A28" s="34" t="s">
        <v>167</v>
      </c>
      <c r="B28" s="35" t="s">
        <v>54</v>
      </c>
      <c r="C28" s="32"/>
      <c r="D28" s="33"/>
      <c r="E28" s="21"/>
      <c r="F28" s="21"/>
      <c r="G28" s="7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 t="s">
        <v>34</v>
      </c>
      <c r="CB28" s="97">
        <v>787</v>
      </c>
      <c r="CC28" s="24" t="s">
        <v>35</v>
      </c>
      <c r="CD28" s="97">
        <v>1576</v>
      </c>
      <c r="CE28" s="24"/>
      <c r="CF28" s="24"/>
      <c r="CG28" s="24"/>
      <c r="CH28" s="24"/>
      <c r="CI28" s="24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</row>
    <row r="29" spans="1:100" x14ac:dyDescent="0.25">
      <c r="A29" s="34" t="s">
        <v>168</v>
      </c>
      <c r="B29" s="35" t="s">
        <v>56</v>
      </c>
      <c r="C29" s="32"/>
      <c r="D29" s="33"/>
      <c r="E29" s="21"/>
      <c r="F29" s="21"/>
      <c r="G29" s="7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 t="s">
        <v>34</v>
      </c>
      <c r="CB29" s="97">
        <v>788</v>
      </c>
      <c r="CC29" s="24" t="s">
        <v>35</v>
      </c>
      <c r="CD29" s="97">
        <v>1577</v>
      </c>
      <c r="CE29" s="24"/>
      <c r="CF29" s="24"/>
      <c r="CG29" s="24"/>
      <c r="CH29" s="24"/>
      <c r="CI29" s="24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</row>
    <row r="30" spans="1:100" x14ac:dyDescent="0.25">
      <c r="A30" s="69"/>
      <c r="B30" s="35" t="s">
        <v>57</v>
      </c>
      <c r="C30" s="32"/>
      <c r="D30" s="33"/>
      <c r="E30" s="21"/>
      <c r="F30" s="21"/>
      <c r="G30" s="7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 t="s">
        <v>34</v>
      </c>
      <c r="CB30" s="97">
        <v>789</v>
      </c>
      <c r="CC30" s="24" t="s">
        <v>35</v>
      </c>
      <c r="CD30" s="97">
        <v>1578</v>
      </c>
      <c r="CE30" s="24"/>
      <c r="CF30" s="24"/>
      <c r="CG30" s="24"/>
      <c r="CH30" s="24"/>
      <c r="CI30" s="24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</row>
    <row r="31" spans="1:100" x14ac:dyDescent="0.25">
      <c r="A31" s="69"/>
      <c r="B31" s="35" t="s">
        <v>164</v>
      </c>
      <c r="C31" s="32"/>
      <c r="D31" s="33"/>
      <c r="E31" s="21"/>
      <c r="F31" s="21"/>
      <c r="G31" s="7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 t="s">
        <v>34</v>
      </c>
      <c r="CB31" s="97">
        <v>790</v>
      </c>
      <c r="CC31" s="24" t="s">
        <v>35</v>
      </c>
      <c r="CD31" s="97">
        <v>1579</v>
      </c>
      <c r="CE31" s="24"/>
      <c r="CF31" s="24"/>
      <c r="CG31" s="24"/>
      <c r="CH31" s="24"/>
      <c r="CI31" s="24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</row>
    <row r="32" spans="1:100" x14ac:dyDescent="0.25">
      <c r="A32" s="69"/>
      <c r="B32" s="35" t="s">
        <v>151</v>
      </c>
      <c r="C32" s="32"/>
      <c r="D32" s="33"/>
      <c r="E32" s="21"/>
      <c r="F32" s="21"/>
      <c r="G32" s="7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 t="s">
        <v>34</v>
      </c>
      <c r="CB32" s="97">
        <v>791</v>
      </c>
      <c r="CC32" s="24" t="s">
        <v>35</v>
      </c>
      <c r="CD32" s="97">
        <v>1580</v>
      </c>
      <c r="CE32" s="24"/>
      <c r="CF32" s="24"/>
      <c r="CG32" s="24"/>
      <c r="CH32" s="24"/>
      <c r="CI32" s="24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</row>
    <row r="33" spans="1:100" x14ac:dyDescent="0.25">
      <c r="A33" s="69"/>
      <c r="B33" s="35" t="s">
        <v>188</v>
      </c>
      <c r="C33" s="32"/>
      <c r="D33" s="33"/>
      <c r="E33" s="21"/>
      <c r="F33" s="21"/>
      <c r="G33" s="7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 t="s">
        <v>34</v>
      </c>
      <c r="CB33" s="97">
        <v>792</v>
      </c>
      <c r="CC33" s="24" t="s">
        <v>35</v>
      </c>
      <c r="CD33" s="97">
        <v>1581</v>
      </c>
      <c r="CE33" s="24"/>
      <c r="CF33" s="24"/>
      <c r="CG33" s="24"/>
      <c r="CH33" s="24"/>
      <c r="CI33" s="24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</row>
    <row r="34" spans="1:100" x14ac:dyDescent="0.25">
      <c r="A34" s="34" t="s">
        <v>169</v>
      </c>
      <c r="B34" s="35" t="s">
        <v>59</v>
      </c>
      <c r="C34" s="32"/>
      <c r="D34" s="33"/>
      <c r="E34" s="21"/>
      <c r="F34" s="21"/>
      <c r="G34" s="7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 t="s">
        <v>34</v>
      </c>
      <c r="CB34" s="97">
        <v>793</v>
      </c>
      <c r="CC34" s="24" t="s">
        <v>35</v>
      </c>
      <c r="CD34" s="97">
        <v>1582</v>
      </c>
      <c r="CE34" s="24"/>
      <c r="CF34" s="24"/>
      <c r="CG34" s="24"/>
      <c r="CH34" s="24"/>
      <c r="CI34" s="24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</row>
    <row r="35" spans="1:100" x14ac:dyDescent="0.25">
      <c r="A35" s="69"/>
      <c r="B35" s="35" t="s">
        <v>60</v>
      </c>
      <c r="C35" s="32"/>
      <c r="D35" s="33"/>
      <c r="E35" s="21"/>
      <c r="F35" s="21"/>
      <c r="G35" s="7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 t="s">
        <v>34</v>
      </c>
      <c r="CB35" s="97">
        <v>794</v>
      </c>
      <c r="CC35" s="24" t="s">
        <v>35</v>
      </c>
      <c r="CD35" s="97">
        <v>1583</v>
      </c>
      <c r="CE35" s="24"/>
      <c r="CF35" s="24"/>
      <c r="CG35" s="24"/>
      <c r="CH35" s="24"/>
      <c r="CI35" s="24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</row>
    <row r="36" spans="1:100" x14ac:dyDescent="0.25">
      <c r="A36" s="69"/>
      <c r="B36" s="35" t="s">
        <v>186</v>
      </c>
      <c r="C36" s="32"/>
      <c r="D36" s="33"/>
      <c r="E36" s="21"/>
      <c r="F36" s="21"/>
      <c r="G36" s="7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 t="s">
        <v>34</v>
      </c>
      <c r="CB36" s="97">
        <v>795</v>
      </c>
      <c r="CC36" s="24" t="s">
        <v>35</v>
      </c>
      <c r="CD36" s="97">
        <v>1584</v>
      </c>
      <c r="CE36" s="24"/>
      <c r="CF36" s="24"/>
      <c r="CG36" s="24"/>
      <c r="CH36" s="24"/>
      <c r="CI36" s="24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</row>
    <row r="37" spans="1:100" x14ac:dyDescent="0.25">
      <c r="A37" s="69"/>
      <c r="B37" s="35" t="s">
        <v>150</v>
      </c>
      <c r="C37" s="32"/>
      <c r="D37" s="33"/>
      <c r="E37" s="21"/>
      <c r="F37" s="21"/>
      <c r="G37" s="7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 t="s">
        <v>34</v>
      </c>
      <c r="CB37" s="97">
        <v>796</v>
      </c>
      <c r="CC37" s="24" t="s">
        <v>35</v>
      </c>
      <c r="CD37" s="97">
        <v>1585</v>
      </c>
      <c r="CE37" s="24"/>
      <c r="CF37" s="24"/>
      <c r="CG37" s="24"/>
      <c r="CH37" s="24"/>
      <c r="CI37" s="24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</row>
    <row r="38" spans="1:100" x14ac:dyDescent="0.25">
      <c r="A38" s="39" t="s">
        <v>63</v>
      </c>
      <c r="B38" s="31" t="s">
        <v>64</v>
      </c>
      <c r="C38" s="32"/>
      <c r="D38" s="33"/>
      <c r="E38" s="21"/>
      <c r="F38" s="21"/>
      <c r="G38" s="7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 t="s">
        <v>34</v>
      </c>
      <c r="CB38" s="97">
        <v>571</v>
      </c>
      <c r="CC38" s="24" t="s">
        <v>35</v>
      </c>
      <c r="CD38" s="97">
        <v>674</v>
      </c>
      <c r="CE38" s="24"/>
      <c r="CF38" s="24"/>
      <c r="CG38" s="24"/>
      <c r="CH38" s="24"/>
      <c r="CI38" s="24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</row>
    <row r="39" spans="1:100" x14ac:dyDescent="0.25">
      <c r="A39" s="39" t="s">
        <v>65</v>
      </c>
      <c r="B39" s="31" t="s">
        <v>66</v>
      </c>
      <c r="C39" s="45">
        <f>C40+C41</f>
        <v>0</v>
      </c>
      <c r="D39" s="45">
        <f>D40+D41</f>
        <v>0</v>
      </c>
      <c r="E39" s="21"/>
      <c r="F39" s="21"/>
      <c r="G39" s="7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 t="s">
        <v>34</v>
      </c>
      <c r="CB39" s="97">
        <v>572</v>
      </c>
      <c r="CC39" s="24" t="s">
        <v>35</v>
      </c>
      <c r="CD39" s="97">
        <v>675</v>
      </c>
      <c r="CE39" s="24"/>
      <c r="CF39" s="24"/>
      <c r="CG39" s="24"/>
      <c r="CH39" s="24"/>
      <c r="CI39" s="24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</row>
    <row r="40" spans="1:100" x14ac:dyDescent="0.25">
      <c r="A40" s="34" t="s">
        <v>67</v>
      </c>
      <c r="B40" s="40" t="s">
        <v>68</v>
      </c>
      <c r="C40" s="32"/>
      <c r="D40" s="33"/>
      <c r="E40" s="21"/>
      <c r="F40" s="21"/>
      <c r="G40" s="7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 t="s">
        <v>34</v>
      </c>
      <c r="CB40" s="97">
        <v>573</v>
      </c>
      <c r="CC40" s="24" t="s">
        <v>35</v>
      </c>
      <c r="CD40" s="97">
        <v>676</v>
      </c>
      <c r="CE40" s="24"/>
      <c r="CF40" s="24"/>
      <c r="CG40" s="24"/>
      <c r="CH40" s="24"/>
      <c r="CI40" s="24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</row>
    <row r="41" spans="1:100" x14ac:dyDescent="0.25">
      <c r="A41" s="34" t="s">
        <v>147</v>
      </c>
      <c r="B41" s="40" t="s">
        <v>212</v>
      </c>
      <c r="C41" s="89"/>
      <c r="D41" s="37"/>
      <c r="E41" s="21"/>
      <c r="F41" s="21"/>
      <c r="G41" s="7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 t="s">
        <v>34</v>
      </c>
      <c r="CB41" s="97">
        <v>574</v>
      </c>
      <c r="CC41" s="24" t="s">
        <v>35</v>
      </c>
      <c r="CD41" s="97">
        <v>677</v>
      </c>
      <c r="CE41" s="24"/>
      <c r="CF41" s="24"/>
      <c r="CG41" s="24"/>
      <c r="CH41" s="24"/>
      <c r="CI41" s="24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</row>
    <row r="42" spans="1:100" x14ac:dyDescent="0.25">
      <c r="A42" s="31" t="s">
        <v>69</v>
      </c>
      <c r="B42" s="31" t="s">
        <v>70</v>
      </c>
      <c r="C42" s="95">
        <f>C43+C45+C46+C47+C48</f>
        <v>0</v>
      </c>
      <c r="D42" s="95">
        <f>D43+D45+D46+D47+D48</f>
        <v>0</v>
      </c>
      <c r="E42" s="21"/>
      <c r="F42" s="21"/>
      <c r="G42" s="7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 t="s">
        <v>34</v>
      </c>
      <c r="CB42" s="97">
        <v>575</v>
      </c>
      <c r="CC42" s="24" t="s">
        <v>35</v>
      </c>
      <c r="CD42" s="97">
        <v>678</v>
      </c>
      <c r="CE42" s="24"/>
      <c r="CF42" s="24"/>
      <c r="CG42" s="24"/>
      <c r="CH42" s="24"/>
      <c r="CI42" s="24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</row>
    <row r="43" spans="1:100" x14ac:dyDescent="0.25">
      <c r="A43" s="41" t="s">
        <v>71</v>
      </c>
      <c r="B43" s="35" t="s">
        <v>153</v>
      </c>
      <c r="C43" s="32"/>
      <c r="D43" s="33"/>
      <c r="E43" s="21"/>
      <c r="F43" s="21"/>
      <c r="G43" s="7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 t="s">
        <v>34</v>
      </c>
      <c r="CB43" s="100">
        <v>760</v>
      </c>
      <c r="CC43" s="24" t="s">
        <v>35</v>
      </c>
      <c r="CD43" s="100">
        <v>762</v>
      </c>
      <c r="CE43" s="24"/>
      <c r="CF43" s="24"/>
      <c r="CG43" s="24"/>
      <c r="CH43" s="24"/>
      <c r="CI43" s="24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</row>
    <row r="44" spans="1:100" x14ac:dyDescent="0.25">
      <c r="A44" s="41"/>
      <c r="B44" s="35" t="s">
        <v>2</v>
      </c>
      <c r="C44" s="32"/>
      <c r="D44" s="33"/>
      <c r="E44" s="21"/>
      <c r="F44" s="21"/>
      <c r="G44" s="74"/>
      <c r="H44" s="24"/>
      <c r="I44" s="24"/>
      <c r="J44" s="24"/>
      <c r="K44" s="24"/>
      <c r="L44" s="24"/>
      <c r="M44" s="24"/>
      <c r="N44" s="7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 t="s">
        <v>34</v>
      </c>
      <c r="CB44" s="100">
        <v>761</v>
      </c>
      <c r="CC44" s="24" t="s">
        <v>35</v>
      </c>
      <c r="CD44" s="100">
        <v>763</v>
      </c>
      <c r="CE44" s="24"/>
      <c r="CF44" s="24"/>
      <c r="CG44" s="24"/>
      <c r="CH44" s="24"/>
      <c r="CI44" s="24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</row>
    <row r="45" spans="1:100" x14ac:dyDescent="0.25">
      <c r="A45" s="34" t="s">
        <v>209</v>
      </c>
      <c r="B45" s="35" t="s">
        <v>161</v>
      </c>
      <c r="C45" s="32"/>
      <c r="D45" s="33"/>
      <c r="E45" s="21"/>
      <c r="F45" s="21"/>
      <c r="G45" s="74"/>
      <c r="H45" s="24"/>
      <c r="I45" s="75"/>
      <c r="J45" s="24"/>
      <c r="K45" s="24"/>
      <c r="L45" s="24"/>
      <c r="M45" s="75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 t="s">
        <v>34</v>
      </c>
      <c r="CB45" s="97">
        <v>797</v>
      </c>
      <c r="CC45" s="24" t="s">
        <v>35</v>
      </c>
      <c r="CD45" s="97">
        <v>1586</v>
      </c>
      <c r="CE45" s="24"/>
      <c r="CF45" s="24"/>
      <c r="CG45" s="24"/>
      <c r="CH45" s="24"/>
      <c r="CI45" s="24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</row>
    <row r="46" spans="1:100" x14ac:dyDescent="0.25">
      <c r="A46" s="34" t="s">
        <v>73</v>
      </c>
      <c r="B46" s="40" t="s">
        <v>193</v>
      </c>
      <c r="C46" s="90"/>
      <c r="D46" s="91"/>
      <c r="E46" s="21"/>
      <c r="F46" s="21"/>
      <c r="G46" s="74"/>
      <c r="H46" s="24"/>
      <c r="I46" s="75"/>
      <c r="J46" s="24"/>
      <c r="K46" s="24"/>
      <c r="L46" s="24"/>
      <c r="M46" s="75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 t="s">
        <v>34</v>
      </c>
      <c r="CB46" s="98">
        <v>546</v>
      </c>
      <c r="CC46" s="99" t="s">
        <v>35</v>
      </c>
      <c r="CD46" s="98">
        <v>1017</v>
      </c>
      <c r="CE46" s="24"/>
      <c r="CF46" s="24"/>
      <c r="CG46" s="24"/>
      <c r="CH46" s="24"/>
      <c r="CI46" s="24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</row>
    <row r="47" spans="1:100" x14ac:dyDescent="0.25">
      <c r="A47" s="34" t="s">
        <v>138</v>
      </c>
      <c r="B47" s="40" t="s">
        <v>194</v>
      </c>
      <c r="C47" s="90"/>
      <c r="D47" s="91"/>
      <c r="E47" s="21"/>
      <c r="F47" s="21"/>
      <c r="G47" s="74"/>
      <c r="H47" s="24"/>
      <c r="I47" s="75"/>
      <c r="J47" s="24"/>
      <c r="K47" s="24"/>
      <c r="L47" s="24"/>
      <c r="M47" s="75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 t="s">
        <v>34</v>
      </c>
      <c r="CB47" s="98">
        <v>547</v>
      </c>
      <c r="CC47" s="99" t="s">
        <v>35</v>
      </c>
      <c r="CD47" s="98">
        <v>1018</v>
      </c>
      <c r="CE47" s="24"/>
      <c r="CF47" s="24"/>
      <c r="CG47" s="24"/>
      <c r="CH47" s="24"/>
      <c r="CI47" s="24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</row>
    <row r="48" spans="1:100" x14ac:dyDescent="0.25">
      <c r="A48" s="34" t="s">
        <v>195</v>
      </c>
      <c r="B48" s="40" t="s">
        <v>196</v>
      </c>
      <c r="C48" s="90"/>
      <c r="D48" s="91"/>
      <c r="E48" s="21"/>
      <c r="F48" s="21"/>
      <c r="G48" s="74"/>
      <c r="H48" s="24"/>
      <c r="I48" s="75"/>
      <c r="J48" s="24"/>
      <c r="K48" s="24"/>
      <c r="L48" s="24"/>
      <c r="M48" s="75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 t="s">
        <v>34</v>
      </c>
      <c r="CB48" s="98">
        <v>548</v>
      </c>
      <c r="CC48" s="99" t="s">
        <v>35</v>
      </c>
      <c r="CD48" s="98">
        <v>1019</v>
      </c>
      <c r="CE48" s="24"/>
      <c r="CF48" s="24"/>
      <c r="CG48" s="24"/>
      <c r="CH48" s="24"/>
      <c r="CI48" s="24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</row>
    <row r="49" spans="1:100" x14ac:dyDescent="0.25">
      <c r="A49" s="31" t="s">
        <v>74</v>
      </c>
      <c r="B49" s="31" t="s">
        <v>75</v>
      </c>
      <c r="C49" s="95">
        <f>C50+C51+C52+C53+C54</f>
        <v>0</v>
      </c>
      <c r="D49" s="95">
        <f>D50+D51+D52+D53+D54</f>
        <v>0</v>
      </c>
      <c r="E49" s="21"/>
      <c r="F49" s="21"/>
      <c r="G49" s="74"/>
      <c r="H49" s="24"/>
      <c r="I49" s="76"/>
      <c r="J49" s="24"/>
      <c r="K49" s="24"/>
      <c r="L49" s="24"/>
      <c r="M49" s="76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 t="s">
        <v>34</v>
      </c>
      <c r="CB49" s="97">
        <v>579</v>
      </c>
      <c r="CC49" s="24" t="s">
        <v>35</v>
      </c>
      <c r="CD49" s="97">
        <v>682</v>
      </c>
      <c r="CE49" s="24"/>
      <c r="CF49" s="24"/>
      <c r="CG49" s="24"/>
      <c r="CH49" s="24"/>
      <c r="CI49" s="24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</row>
    <row r="50" spans="1:100" x14ac:dyDescent="0.25">
      <c r="A50" s="34" t="s">
        <v>197</v>
      </c>
      <c r="B50" s="40" t="s">
        <v>198</v>
      </c>
      <c r="C50" s="90"/>
      <c r="D50" s="91"/>
      <c r="E50" s="21"/>
      <c r="F50" s="21"/>
      <c r="G50" s="74"/>
      <c r="H50" s="24"/>
      <c r="I50" s="76"/>
      <c r="J50" s="24"/>
      <c r="K50" s="24"/>
      <c r="L50" s="24"/>
      <c r="M50" s="76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 t="s">
        <v>34</v>
      </c>
      <c r="CB50" s="98">
        <v>549</v>
      </c>
      <c r="CC50" s="99" t="s">
        <v>35</v>
      </c>
      <c r="CD50" s="98">
        <v>1020</v>
      </c>
      <c r="CE50" s="24"/>
      <c r="CF50" s="24"/>
      <c r="CG50" s="24"/>
      <c r="CH50" s="24"/>
      <c r="CI50" s="24"/>
      <c r="CJ50" s="70"/>
      <c r="CK50" s="70"/>
      <c r="CL50" s="70"/>
      <c r="CM50" s="70"/>
      <c r="CN50" s="70"/>
      <c r="CO50" s="70"/>
      <c r="CP50" s="70"/>
      <c r="CQ50" s="70"/>
      <c r="CR50" s="70"/>
      <c r="CS50" s="70"/>
      <c r="CT50" s="70"/>
      <c r="CU50" s="70"/>
      <c r="CV50" s="70"/>
    </row>
    <row r="51" spans="1:100" x14ac:dyDescent="0.25">
      <c r="A51" s="34" t="s">
        <v>199</v>
      </c>
      <c r="B51" s="40" t="s">
        <v>200</v>
      </c>
      <c r="C51" s="90"/>
      <c r="D51" s="91"/>
      <c r="E51" s="21"/>
      <c r="F51" s="21"/>
      <c r="G51" s="74"/>
      <c r="H51" s="24"/>
      <c r="I51" s="76"/>
      <c r="J51" s="24"/>
      <c r="K51" s="24"/>
      <c r="L51" s="24"/>
      <c r="M51" s="76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 t="s">
        <v>34</v>
      </c>
      <c r="CB51" s="98">
        <v>553</v>
      </c>
      <c r="CC51" s="99" t="s">
        <v>35</v>
      </c>
      <c r="CD51" s="98">
        <v>1021</v>
      </c>
      <c r="CE51" s="24"/>
      <c r="CF51" s="24"/>
      <c r="CG51" s="24"/>
      <c r="CH51" s="24"/>
      <c r="CI51" s="24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</row>
    <row r="52" spans="1:100" x14ac:dyDescent="0.25">
      <c r="A52" s="34" t="s">
        <v>201</v>
      </c>
      <c r="B52" s="40" t="s">
        <v>193</v>
      </c>
      <c r="C52" s="90"/>
      <c r="D52" s="91"/>
      <c r="E52" s="21"/>
      <c r="F52" s="21"/>
      <c r="G52" s="74"/>
      <c r="H52" s="24"/>
      <c r="I52" s="76"/>
      <c r="J52" s="24"/>
      <c r="K52" s="24"/>
      <c r="L52" s="24"/>
      <c r="M52" s="76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 t="s">
        <v>34</v>
      </c>
      <c r="CB52" s="98">
        <v>800</v>
      </c>
      <c r="CC52" s="99" t="s">
        <v>35</v>
      </c>
      <c r="CD52" s="98">
        <v>1022</v>
      </c>
      <c r="CE52" s="24"/>
      <c r="CF52" s="24"/>
      <c r="CG52" s="24"/>
      <c r="CH52" s="24"/>
      <c r="CI52" s="24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</row>
    <row r="53" spans="1:100" x14ac:dyDescent="0.25">
      <c r="A53" s="34" t="s">
        <v>202</v>
      </c>
      <c r="B53" s="40" t="s">
        <v>203</v>
      </c>
      <c r="C53" s="90"/>
      <c r="D53" s="91"/>
      <c r="E53" s="21"/>
      <c r="F53" s="21"/>
      <c r="G53" s="74"/>
      <c r="H53" s="24"/>
      <c r="I53" s="76"/>
      <c r="J53" s="24"/>
      <c r="K53" s="24"/>
      <c r="L53" s="24"/>
      <c r="M53" s="76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 t="s">
        <v>34</v>
      </c>
      <c r="CB53" s="98">
        <v>803</v>
      </c>
      <c r="CC53" s="99" t="s">
        <v>35</v>
      </c>
      <c r="CD53" s="98">
        <v>1023</v>
      </c>
      <c r="CE53" s="24"/>
      <c r="CF53" s="24"/>
      <c r="CG53" s="24"/>
      <c r="CH53" s="24"/>
      <c r="CI53" s="24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</row>
    <row r="54" spans="1:100" x14ac:dyDescent="0.25">
      <c r="A54" s="34" t="s">
        <v>204</v>
      </c>
      <c r="B54" s="40" t="s">
        <v>196</v>
      </c>
      <c r="C54" s="90"/>
      <c r="D54" s="91"/>
      <c r="E54" s="21"/>
      <c r="F54" s="21"/>
      <c r="G54" s="74"/>
      <c r="H54" s="24"/>
      <c r="I54" s="76"/>
      <c r="J54" s="24"/>
      <c r="K54" s="24"/>
      <c r="L54" s="24"/>
      <c r="M54" s="76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 t="s">
        <v>34</v>
      </c>
      <c r="CB54" s="98">
        <v>1013</v>
      </c>
      <c r="CC54" s="99" t="s">
        <v>35</v>
      </c>
      <c r="CD54" s="98">
        <v>1024</v>
      </c>
      <c r="CE54" s="24"/>
      <c r="CF54" s="24"/>
      <c r="CG54" s="24"/>
      <c r="CH54" s="24"/>
      <c r="CI54" s="24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</row>
    <row r="55" spans="1:100" x14ac:dyDescent="0.25">
      <c r="A55" s="31" t="s">
        <v>76</v>
      </c>
      <c r="B55" s="31" t="s">
        <v>77</v>
      </c>
      <c r="C55" s="45">
        <f>C56+C57+C58</f>
        <v>0</v>
      </c>
      <c r="D55" s="45">
        <f>D56+D57+D58</f>
        <v>0</v>
      </c>
      <c r="E55" s="21"/>
      <c r="F55" s="21"/>
      <c r="G55" s="74"/>
      <c r="H55" s="24"/>
      <c r="I55" s="75"/>
      <c r="J55" s="24"/>
      <c r="K55" s="24"/>
      <c r="L55" s="24"/>
      <c r="M55" s="75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 t="s">
        <v>34</v>
      </c>
      <c r="CB55" s="97">
        <v>580</v>
      </c>
      <c r="CC55" s="24" t="s">
        <v>35</v>
      </c>
      <c r="CD55" s="97">
        <v>683</v>
      </c>
      <c r="CE55" s="24"/>
      <c r="CF55" s="24"/>
      <c r="CG55" s="24"/>
      <c r="CH55" s="24"/>
      <c r="CI55" s="24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</row>
    <row r="56" spans="1:100" x14ac:dyDescent="0.25">
      <c r="A56" s="34" t="s">
        <v>78</v>
      </c>
      <c r="B56" s="35" t="s">
        <v>79</v>
      </c>
      <c r="C56" s="32"/>
      <c r="D56" s="33"/>
      <c r="E56" s="21"/>
      <c r="F56" s="21"/>
      <c r="G56" s="7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 t="s">
        <v>34</v>
      </c>
      <c r="CB56" s="97">
        <v>581</v>
      </c>
      <c r="CC56" s="24" t="s">
        <v>35</v>
      </c>
      <c r="CD56" s="97">
        <v>684</v>
      </c>
      <c r="CE56" s="24"/>
      <c r="CF56" s="24"/>
      <c r="CG56" s="24"/>
      <c r="CH56" s="24"/>
      <c r="CI56" s="24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</row>
    <row r="57" spans="1:100" x14ac:dyDescent="0.25">
      <c r="A57" s="34" t="s">
        <v>80</v>
      </c>
      <c r="B57" s="35" t="s">
        <v>81</v>
      </c>
      <c r="C57" s="32"/>
      <c r="D57" s="33"/>
      <c r="E57" s="21"/>
      <c r="F57" s="21"/>
      <c r="G57" s="7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 t="s">
        <v>34</v>
      </c>
      <c r="CB57" s="97">
        <v>582</v>
      </c>
      <c r="CC57" s="24" t="s">
        <v>35</v>
      </c>
      <c r="CD57" s="97">
        <v>685</v>
      </c>
      <c r="CE57" s="24"/>
      <c r="CF57" s="24"/>
      <c r="CG57" s="24"/>
      <c r="CH57" s="24"/>
      <c r="CI57" s="24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</row>
    <row r="58" spans="1:100" x14ac:dyDescent="0.25">
      <c r="A58" s="34" t="s">
        <v>82</v>
      </c>
      <c r="B58" s="35" t="s">
        <v>83</v>
      </c>
      <c r="C58" s="32"/>
      <c r="D58" s="33"/>
      <c r="E58" s="21"/>
      <c r="F58" s="21"/>
      <c r="G58" s="7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 t="s">
        <v>34</v>
      </c>
      <c r="CB58" s="97">
        <v>583</v>
      </c>
      <c r="CC58" s="24" t="s">
        <v>35</v>
      </c>
      <c r="CD58" s="97">
        <v>686</v>
      </c>
      <c r="CE58" s="24"/>
      <c r="CF58" s="24"/>
      <c r="CG58" s="24"/>
      <c r="CH58" s="24"/>
      <c r="CI58" s="24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</row>
    <row r="59" spans="1:100" x14ac:dyDescent="0.25">
      <c r="A59" s="31" t="s">
        <v>84</v>
      </c>
      <c r="B59" s="31" t="s">
        <v>85</v>
      </c>
      <c r="C59" s="32"/>
      <c r="D59" s="33"/>
      <c r="E59" s="21"/>
      <c r="F59" s="21"/>
      <c r="G59" s="7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 t="s">
        <v>34</v>
      </c>
      <c r="CB59" s="97">
        <v>584</v>
      </c>
      <c r="CC59" s="24" t="s">
        <v>35</v>
      </c>
      <c r="CD59" s="97">
        <v>687</v>
      </c>
      <c r="CE59" s="24"/>
      <c r="CF59" s="24"/>
      <c r="CG59" s="24"/>
      <c r="CH59" s="24"/>
      <c r="CI59" s="24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</row>
    <row r="60" spans="1:100" x14ac:dyDescent="0.25">
      <c r="A60" s="31" t="s">
        <v>86</v>
      </c>
      <c r="B60" s="31" t="s">
        <v>87</v>
      </c>
      <c r="C60" s="32"/>
      <c r="D60" s="33"/>
      <c r="E60" s="21"/>
      <c r="F60" s="21"/>
      <c r="G60" s="7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 t="s">
        <v>34</v>
      </c>
      <c r="CB60" s="97">
        <v>585</v>
      </c>
      <c r="CC60" s="24" t="s">
        <v>35</v>
      </c>
      <c r="CD60" s="97">
        <v>688</v>
      </c>
      <c r="CE60" s="24"/>
      <c r="CF60" s="24"/>
      <c r="CG60" s="24"/>
      <c r="CH60" s="24"/>
      <c r="CI60" s="24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</row>
    <row r="61" spans="1:100" x14ac:dyDescent="0.25">
      <c r="A61" s="31" t="s">
        <v>88</v>
      </c>
      <c r="B61" s="42" t="s">
        <v>89</v>
      </c>
      <c r="C61" s="32"/>
      <c r="D61" s="33"/>
      <c r="E61" s="44">
        <f>C5+C9+C24+C38+C39+C42+C49+C55+C59+C60</f>
        <v>0</v>
      </c>
      <c r="F61" s="44">
        <f>D5+D9+D24+D38+D39+D42+D49+D55+D59+D60</f>
        <v>0</v>
      </c>
      <c r="G61" s="102" t="str">
        <f>IF(ROUND(C61,0)&lt;&gt;(ROUND(E61,0)),"Summering av resultatpostene avviker fra oppgitt resultat (sjekk fortegn)",IF(ROUND(D61,0)&lt;&gt;(ROUND(F61,0)),"Summering av resultatpostene avviker fra oppgitt resultat (sjekk fortegn)",""))</f>
        <v/>
      </c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 t="s">
        <v>34</v>
      </c>
      <c r="CB61" s="97">
        <v>586</v>
      </c>
      <c r="CC61" s="24" t="s">
        <v>35</v>
      </c>
      <c r="CD61" s="97">
        <v>689</v>
      </c>
      <c r="CE61" s="24"/>
      <c r="CF61" s="24"/>
      <c r="CG61" s="24"/>
      <c r="CH61" s="24"/>
      <c r="CI61" s="24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</row>
    <row r="62" spans="1:100" x14ac:dyDescent="0.25">
      <c r="A62" s="31" t="s">
        <v>90</v>
      </c>
      <c r="B62" s="31" t="s">
        <v>91</v>
      </c>
      <c r="C62" s="45">
        <f>C63+C65+C66+C67+C69</f>
        <v>0</v>
      </c>
      <c r="D62" s="45">
        <f>D63+D65+D66+D67+D69</f>
        <v>0</v>
      </c>
      <c r="E62" s="21"/>
      <c r="F62" s="21"/>
      <c r="G62" s="7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 t="s">
        <v>34</v>
      </c>
      <c r="CB62" s="97">
        <v>587</v>
      </c>
      <c r="CC62" s="24" t="s">
        <v>35</v>
      </c>
      <c r="CD62" s="97">
        <v>690</v>
      </c>
      <c r="CE62" s="24"/>
      <c r="CF62" s="24"/>
      <c r="CG62" s="24"/>
      <c r="CH62" s="24"/>
      <c r="CI62" s="24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</row>
    <row r="63" spans="1:100" x14ac:dyDescent="0.25">
      <c r="A63" s="34" t="s">
        <v>170</v>
      </c>
      <c r="B63" s="35" t="s">
        <v>50</v>
      </c>
      <c r="C63" s="32"/>
      <c r="D63" s="33"/>
      <c r="E63" s="21"/>
      <c r="F63" s="21"/>
      <c r="G63" s="7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 t="s">
        <v>34</v>
      </c>
      <c r="CB63" s="97">
        <v>798</v>
      </c>
      <c r="CC63" s="24" t="s">
        <v>35</v>
      </c>
      <c r="CD63" s="97">
        <v>1587</v>
      </c>
      <c r="CE63" s="24"/>
      <c r="CF63" s="24"/>
      <c r="CG63" s="24"/>
      <c r="CH63" s="24"/>
      <c r="CI63" s="24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</row>
    <row r="64" spans="1:100" x14ac:dyDescent="0.25">
      <c r="A64" s="34"/>
      <c r="B64" s="35" t="s">
        <v>185</v>
      </c>
      <c r="C64" s="32"/>
      <c r="D64" s="33"/>
      <c r="E64" s="21"/>
      <c r="F64" s="21"/>
      <c r="G64" s="7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 t="s">
        <v>34</v>
      </c>
      <c r="CB64" s="97">
        <v>799</v>
      </c>
      <c r="CC64" s="24" t="s">
        <v>35</v>
      </c>
      <c r="CD64" s="97">
        <v>1588</v>
      </c>
      <c r="CE64" s="24"/>
      <c r="CF64" s="24"/>
      <c r="CG64" s="24"/>
      <c r="CH64" s="24"/>
      <c r="CI64" s="24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</row>
    <row r="65" spans="1:100" x14ac:dyDescent="0.25">
      <c r="A65" s="34" t="s">
        <v>171</v>
      </c>
      <c r="B65" s="35" t="s">
        <v>52</v>
      </c>
      <c r="C65" s="32"/>
      <c r="D65" s="33"/>
      <c r="E65" s="21"/>
      <c r="F65" s="21"/>
      <c r="G65" s="7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 t="s">
        <v>34</v>
      </c>
      <c r="CB65" s="97">
        <v>1550</v>
      </c>
      <c r="CC65" s="24" t="s">
        <v>35</v>
      </c>
      <c r="CD65" s="97">
        <v>1589</v>
      </c>
      <c r="CE65" s="24"/>
      <c r="CF65" s="24"/>
      <c r="CG65" s="24"/>
      <c r="CH65" s="24"/>
      <c r="CI65" s="24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</row>
    <row r="66" spans="1:100" x14ac:dyDescent="0.25">
      <c r="A66" s="34" t="s">
        <v>172</v>
      </c>
      <c r="B66" s="35" t="s">
        <v>54</v>
      </c>
      <c r="C66" s="32"/>
      <c r="D66" s="33"/>
      <c r="E66" s="21"/>
      <c r="F66" s="21"/>
      <c r="G66" s="7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 t="s">
        <v>34</v>
      </c>
      <c r="CB66" s="97">
        <v>1551</v>
      </c>
      <c r="CC66" s="24" t="s">
        <v>35</v>
      </c>
      <c r="CD66" s="97">
        <v>1590</v>
      </c>
      <c r="CE66" s="24"/>
      <c r="CF66" s="24"/>
      <c r="CG66" s="24"/>
      <c r="CH66" s="24"/>
      <c r="CI66" s="24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</row>
    <row r="67" spans="1:100" x14ac:dyDescent="0.25">
      <c r="A67" s="34" t="s">
        <v>173</v>
      </c>
      <c r="B67" s="35" t="s">
        <v>56</v>
      </c>
      <c r="C67" s="32"/>
      <c r="D67" s="33"/>
      <c r="E67" s="21"/>
      <c r="F67" s="21"/>
      <c r="G67" s="7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 t="s">
        <v>34</v>
      </c>
      <c r="CB67" s="97">
        <v>1552</v>
      </c>
      <c r="CC67" s="24" t="s">
        <v>35</v>
      </c>
      <c r="CD67" s="97">
        <v>1591</v>
      </c>
      <c r="CE67" s="24"/>
      <c r="CF67" s="24"/>
      <c r="CG67" s="24"/>
      <c r="CH67" s="24"/>
      <c r="CI67" s="24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</row>
    <row r="68" spans="1:100" x14ac:dyDescent="0.25">
      <c r="A68" s="34"/>
      <c r="B68" s="35" t="s">
        <v>188</v>
      </c>
      <c r="C68" s="32"/>
      <c r="D68" s="33"/>
      <c r="E68" s="21"/>
      <c r="F68" s="21"/>
      <c r="G68" s="7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 t="s">
        <v>34</v>
      </c>
      <c r="CB68" s="97">
        <v>1553</v>
      </c>
      <c r="CC68" s="24" t="s">
        <v>35</v>
      </c>
      <c r="CD68" s="97">
        <v>1592</v>
      </c>
      <c r="CE68" s="24"/>
      <c r="CF68" s="24"/>
      <c r="CG68" s="24"/>
      <c r="CH68" s="24"/>
      <c r="CI68" s="24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</row>
    <row r="69" spans="1:100" x14ac:dyDescent="0.25">
      <c r="A69" s="34" t="s">
        <v>174</v>
      </c>
      <c r="B69" s="35" t="s">
        <v>59</v>
      </c>
      <c r="C69" s="32"/>
      <c r="D69" s="33"/>
      <c r="E69" s="21"/>
      <c r="F69" s="21"/>
      <c r="G69" s="7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 t="s">
        <v>34</v>
      </c>
      <c r="CB69" s="97">
        <v>1554</v>
      </c>
      <c r="CC69" s="24" t="s">
        <v>35</v>
      </c>
      <c r="CD69" s="97">
        <v>1593</v>
      </c>
      <c r="CE69" s="24"/>
      <c r="CF69" s="24"/>
      <c r="CG69" s="24"/>
      <c r="CH69" s="24"/>
      <c r="CI69" s="24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</row>
    <row r="70" spans="1:100" x14ac:dyDescent="0.25">
      <c r="A70" s="31" t="s">
        <v>92</v>
      </c>
      <c r="B70" s="31" t="s">
        <v>93</v>
      </c>
      <c r="C70" s="32"/>
      <c r="D70" s="33"/>
      <c r="E70" s="21"/>
      <c r="F70" s="21"/>
      <c r="G70" s="7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 t="s">
        <v>34</v>
      </c>
      <c r="CB70" s="97">
        <v>588</v>
      </c>
      <c r="CC70" s="24" t="s">
        <v>35</v>
      </c>
      <c r="CD70" s="97">
        <v>691</v>
      </c>
      <c r="CE70" s="24"/>
      <c r="CF70" s="24"/>
      <c r="CG70" s="24"/>
      <c r="CH70" s="24"/>
      <c r="CI70" s="24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</row>
    <row r="71" spans="1:100" x14ac:dyDescent="0.25">
      <c r="A71" s="31" t="s">
        <v>94</v>
      </c>
      <c r="B71" s="31" t="s">
        <v>95</v>
      </c>
      <c r="C71" s="32"/>
      <c r="D71" s="33"/>
      <c r="E71" s="21"/>
      <c r="F71" s="21"/>
      <c r="G71" s="7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 t="s">
        <v>34</v>
      </c>
      <c r="CB71" s="97">
        <v>589</v>
      </c>
      <c r="CC71" s="24" t="s">
        <v>35</v>
      </c>
      <c r="CD71" s="97">
        <v>692</v>
      </c>
      <c r="CE71" s="24"/>
      <c r="CF71" s="24"/>
      <c r="CG71" s="24"/>
      <c r="CH71" s="24"/>
      <c r="CI71" s="24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</row>
    <row r="72" spans="1:100" x14ac:dyDescent="0.25">
      <c r="A72" s="31" t="s">
        <v>96</v>
      </c>
      <c r="B72" s="42" t="s">
        <v>97</v>
      </c>
      <c r="C72" s="32"/>
      <c r="D72" s="33"/>
      <c r="E72" s="101">
        <f>C62+C70+C71</f>
        <v>0</v>
      </c>
      <c r="F72" s="101">
        <f>D62+D70+D71</f>
        <v>0</v>
      </c>
      <c r="G72" s="102" t="str">
        <f>IF(ROUND(C72,0)&lt;&gt;(ROUND(E72,0)),"Summering av resultatpostene avviker fra oppgitt resultat (sjekk fortegn)",IF(ROUND(D72,0)&lt;&gt;(ROUND(F72,0)),"Summering av resultatpostene avviker fra oppgitt resultat (sjekk fortegn)",""))</f>
        <v/>
      </c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 t="s">
        <v>34</v>
      </c>
      <c r="CB72" s="97">
        <v>590</v>
      </c>
      <c r="CC72" s="24" t="s">
        <v>35</v>
      </c>
      <c r="CD72" s="97">
        <v>693</v>
      </c>
      <c r="CE72" s="24"/>
      <c r="CF72" s="24"/>
      <c r="CG72" s="24"/>
      <c r="CH72" s="24"/>
      <c r="CI72" s="24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</row>
    <row r="73" spans="1:100" x14ac:dyDescent="0.25">
      <c r="A73" s="31" t="s">
        <v>98</v>
      </c>
      <c r="B73" s="42" t="s">
        <v>135</v>
      </c>
      <c r="C73" s="45">
        <f>C61+C72</f>
        <v>0</v>
      </c>
      <c r="D73" s="45">
        <f>D61+D72</f>
        <v>0</v>
      </c>
      <c r="E73" s="21"/>
      <c r="F73" s="21"/>
      <c r="G73" s="7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 t="s">
        <v>34</v>
      </c>
      <c r="CB73" s="97">
        <v>591</v>
      </c>
      <c r="CC73" s="24" t="s">
        <v>35</v>
      </c>
      <c r="CD73" s="97">
        <v>694</v>
      </c>
      <c r="CE73" s="24"/>
      <c r="CF73" s="24"/>
      <c r="CG73" s="24"/>
      <c r="CH73" s="24"/>
      <c r="CI73" s="24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</row>
    <row r="74" spans="1:100" x14ac:dyDescent="0.25">
      <c r="A74" s="31" t="s">
        <v>99</v>
      </c>
      <c r="B74" s="31" t="s">
        <v>100</v>
      </c>
      <c r="C74" s="43"/>
      <c r="D74" s="33"/>
      <c r="E74" s="21"/>
      <c r="F74" s="21"/>
      <c r="G74" s="7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 t="s">
        <v>34</v>
      </c>
      <c r="CB74" s="97">
        <v>592</v>
      </c>
      <c r="CC74" s="24" t="s">
        <v>35</v>
      </c>
      <c r="CD74" s="97">
        <v>695</v>
      </c>
      <c r="CE74" s="24"/>
      <c r="CF74" s="24"/>
      <c r="CG74" s="24"/>
      <c r="CH74" s="24"/>
      <c r="CI74" s="24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</row>
    <row r="75" spans="1:100" x14ac:dyDescent="0.25">
      <c r="A75" s="31" t="s">
        <v>101</v>
      </c>
      <c r="B75" s="42" t="s">
        <v>154</v>
      </c>
      <c r="C75" s="45">
        <f>C73+C74</f>
        <v>0</v>
      </c>
      <c r="D75" s="45">
        <f>D73+D74</f>
        <v>0</v>
      </c>
      <c r="E75" s="21"/>
      <c r="F75" s="21"/>
      <c r="G75" s="7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 t="s">
        <v>34</v>
      </c>
      <c r="CB75" s="97">
        <v>593</v>
      </c>
      <c r="CC75" s="24" t="s">
        <v>35</v>
      </c>
      <c r="CD75" s="97">
        <v>696</v>
      </c>
      <c r="CE75" s="24"/>
      <c r="CF75" s="24"/>
      <c r="CG75" s="24"/>
      <c r="CH75" s="24"/>
      <c r="CI75" s="24"/>
      <c r="CJ75" s="70"/>
      <c r="CK75" s="70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</row>
    <row r="76" spans="1:100" x14ac:dyDescent="0.25">
      <c r="A76" s="31" t="s">
        <v>102</v>
      </c>
      <c r="B76" s="31" t="s">
        <v>155</v>
      </c>
      <c r="C76" s="43"/>
      <c r="D76" s="37"/>
      <c r="E76" s="21"/>
      <c r="F76" s="21"/>
      <c r="G76" s="7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 t="s">
        <v>34</v>
      </c>
      <c r="CB76" s="97">
        <v>594</v>
      </c>
      <c r="CC76" s="24" t="s">
        <v>35</v>
      </c>
      <c r="CD76" s="97">
        <v>697</v>
      </c>
      <c r="CE76" s="24"/>
      <c r="CF76" s="24"/>
      <c r="CG76" s="24"/>
      <c r="CH76" s="24"/>
      <c r="CI76" s="24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70"/>
      <c r="CV76" s="70"/>
    </row>
    <row r="77" spans="1:100" x14ac:dyDescent="0.25">
      <c r="A77" s="31" t="s">
        <v>103</v>
      </c>
      <c r="B77" s="42" t="s">
        <v>104</v>
      </c>
      <c r="C77" s="45">
        <f>C75+C76</f>
        <v>0</v>
      </c>
      <c r="D77" s="45">
        <f>D75+D76</f>
        <v>0</v>
      </c>
      <c r="E77" s="21"/>
      <c r="F77" s="21"/>
      <c r="G77" s="7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 t="s">
        <v>34</v>
      </c>
      <c r="CB77" s="97">
        <v>595</v>
      </c>
      <c r="CC77" s="24" t="s">
        <v>35</v>
      </c>
      <c r="CD77" s="97">
        <v>698</v>
      </c>
      <c r="CE77" s="24"/>
      <c r="CF77" s="24"/>
      <c r="CG77" s="24"/>
      <c r="CH77" s="24"/>
      <c r="CI77" s="24"/>
      <c r="CJ77" s="70"/>
      <c r="CK77" s="70"/>
      <c r="CL77" s="70"/>
      <c r="CM77" s="70"/>
      <c r="CN77" s="70"/>
      <c r="CO77" s="70"/>
      <c r="CP77" s="70"/>
      <c r="CQ77" s="70"/>
      <c r="CR77" s="70"/>
      <c r="CS77" s="70"/>
      <c r="CT77" s="70"/>
      <c r="CU77" s="70"/>
      <c r="CV77" s="70"/>
    </row>
    <row r="78" spans="1:100" x14ac:dyDescent="0.25">
      <c r="A78" s="21"/>
      <c r="B78" s="46"/>
      <c r="C78" s="47"/>
      <c r="D78" s="47"/>
      <c r="E78" s="21"/>
      <c r="F78" s="21"/>
      <c r="G78" s="7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100"/>
      <c r="CC78" s="24"/>
      <c r="CD78" s="100"/>
      <c r="CE78" s="24"/>
      <c r="CF78" s="24"/>
      <c r="CG78" s="24"/>
      <c r="CH78" s="24"/>
      <c r="CI78" s="24"/>
      <c r="CJ78" s="70"/>
      <c r="CK78" s="70"/>
      <c r="CL78" s="70"/>
      <c r="CM78" s="70"/>
      <c r="CN78" s="70"/>
      <c r="CO78" s="70"/>
      <c r="CP78" s="70"/>
      <c r="CQ78" s="70"/>
      <c r="CR78" s="70"/>
      <c r="CS78" s="70"/>
      <c r="CT78" s="70"/>
      <c r="CU78" s="70"/>
      <c r="CV78" s="70"/>
    </row>
    <row r="79" spans="1:100" x14ac:dyDescent="0.25">
      <c r="A79" s="21"/>
      <c r="B79" s="31" t="s">
        <v>205</v>
      </c>
      <c r="C79" s="29" t="str">
        <f>IF(Forside!$E$11="År", Forside!$D$11,Forside!$E$11 &amp; " " &amp;Forside!$D$11)</f>
        <v>1.kvartal 2024</v>
      </c>
      <c r="D79" s="30" t="str">
        <f>IF(Forside!$E$11="År",Forside!$D$11-1, Forside!$E$11 &amp; " " &amp;Forside!$D$11-1)</f>
        <v>1.kvartal 2023</v>
      </c>
      <c r="E79" s="21"/>
      <c r="F79" s="21"/>
      <c r="G79" s="7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100"/>
      <c r="CC79" s="24"/>
      <c r="CD79" s="100"/>
      <c r="CE79" s="24"/>
      <c r="CF79" s="24"/>
      <c r="CG79" s="24"/>
      <c r="CH79" s="24"/>
      <c r="CI79" s="24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</row>
    <row r="80" spans="1:100" x14ac:dyDescent="0.25">
      <c r="A80" s="31" t="s">
        <v>47</v>
      </c>
      <c r="B80" s="31" t="s">
        <v>105</v>
      </c>
      <c r="C80" s="45">
        <f>C81+C82+C84+C85+C91</f>
        <v>0</v>
      </c>
      <c r="D80" s="45">
        <f>D81+D82+D84+D85+D91</f>
        <v>0</v>
      </c>
      <c r="E80" s="21"/>
      <c r="F80" s="21"/>
      <c r="G80" s="7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 t="s">
        <v>34</v>
      </c>
      <c r="CB80" s="97">
        <v>596</v>
      </c>
      <c r="CC80" s="24" t="s">
        <v>35</v>
      </c>
      <c r="CD80" s="97">
        <v>699</v>
      </c>
      <c r="CE80" s="24"/>
      <c r="CF80" s="24"/>
      <c r="CG80" s="24"/>
      <c r="CH80" s="24"/>
      <c r="CI80" s="24"/>
      <c r="CJ80" s="70"/>
      <c r="CK80" s="70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</row>
    <row r="81" spans="1:100" x14ac:dyDescent="0.25">
      <c r="A81" s="34" t="s">
        <v>49</v>
      </c>
      <c r="B81" s="40" t="s">
        <v>106</v>
      </c>
      <c r="C81" s="48"/>
      <c r="D81" s="49"/>
      <c r="E81" s="21"/>
      <c r="F81" s="21"/>
      <c r="G81" s="74"/>
      <c r="H81" s="24"/>
      <c r="I81" s="24"/>
      <c r="J81" s="24"/>
      <c r="K81" s="24"/>
      <c r="L81" s="24"/>
      <c r="M81" s="24"/>
      <c r="N81" s="24"/>
      <c r="O81" s="77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 t="s">
        <v>34</v>
      </c>
      <c r="CB81" s="97">
        <v>597</v>
      </c>
      <c r="CC81" s="24" t="s">
        <v>35</v>
      </c>
      <c r="CD81" s="97">
        <v>700</v>
      </c>
      <c r="CE81" s="24"/>
      <c r="CF81" s="24"/>
      <c r="CG81" s="24"/>
      <c r="CH81" s="24"/>
      <c r="CI81" s="24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</row>
    <row r="82" spans="1:100" x14ac:dyDescent="0.25">
      <c r="A82" s="67" t="s">
        <v>51</v>
      </c>
      <c r="B82" s="40" t="s">
        <v>107</v>
      </c>
      <c r="C82" s="48"/>
      <c r="D82" s="49"/>
      <c r="E82" s="21"/>
      <c r="F82" s="21"/>
      <c r="G82" s="74"/>
      <c r="H82" s="24"/>
      <c r="I82" s="24"/>
      <c r="J82" s="24"/>
      <c r="K82" s="24"/>
      <c r="L82" s="24"/>
      <c r="M82" s="24"/>
      <c r="N82" s="24"/>
      <c r="O82" s="77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 t="s">
        <v>34</v>
      </c>
      <c r="CB82" s="97">
        <v>598</v>
      </c>
      <c r="CC82" s="24" t="s">
        <v>35</v>
      </c>
      <c r="CD82" s="97">
        <v>701</v>
      </c>
      <c r="CE82" s="24"/>
      <c r="CF82" s="24"/>
      <c r="CG82" s="24"/>
      <c r="CH82" s="24"/>
      <c r="CI82" s="24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</row>
    <row r="83" spans="1:100" x14ac:dyDescent="0.25">
      <c r="A83" s="36"/>
      <c r="B83" s="40" t="s">
        <v>187</v>
      </c>
      <c r="C83" s="48"/>
      <c r="D83" s="49"/>
      <c r="E83" s="21"/>
      <c r="F83" s="21"/>
      <c r="G83" s="74"/>
      <c r="H83" s="24"/>
      <c r="I83" s="24"/>
      <c r="J83" s="24"/>
      <c r="K83" s="24"/>
      <c r="L83" s="24"/>
      <c r="M83" s="24"/>
      <c r="N83" s="24"/>
      <c r="O83" s="77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 t="s">
        <v>34</v>
      </c>
      <c r="CB83" s="97">
        <v>599</v>
      </c>
      <c r="CC83" s="24" t="s">
        <v>35</v>
      </c>
      <c r="CD83" s="97">
        <v>702</v>
      </c>
      <c r="CE83" s="24"/>
      <c r="CF83" s="24"/>
      <c r="CG83" s="24"/>
      <c r="CH83" s="24"/>
      <c r="CI83" s="24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</row>
    <row r="84" spans="1:100" x14ac:dyDescent="0.25">
      <c r="A84" s="34" t="s">
        <v>53</v>
      </c>
      <c r="B84" s="35" t="s">
        <v>156</v>
      </c>
      <c r="C84" s="48"/>
      <c r="D84" s="49"/>
      <c r="E84" s="21"/>
      <c r="F84" s="21"/>
      <c r="G84" s="74"/>
      <c r="H84" s="24"/>
      <c r="I84" s="24"/>
      <c r="J84" s="24"/>
      <c r="K84" s="24"/>
      <c r="L84" s="24"/>
      <c r="M84" s="24"/>
      <c r="N84" s="24"/>
      <c r="O84" s="77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 t="s">
        <v>34</v>
      </c>
      <c r="CB84" s="97">
        <v>600</v>
      </c>
      <c r="CC84" s="24" t="s">
        <v>35</v>
      </c>
      <c r="CD84" s="97">
        <v>703</v>
      </c>
      <c r="CE84" s="24"/>
      <c r="CF84" s="24"/>
      <c r="CG84" s="24"/>
      <c r="CH84" s="24"/>
      <c r="CI84" s="24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</row>
    <row r="85" spans="1:100" x14ac:dyDescent="0.25">
      <c r="A85" s="34" t="s">
        <v>55</v>
      </c>
      <c r="B85" s="35" t="s">
        <v>157</v>
      </c>
      <c r="C85" s="48"/>
      <c r="D85" s="49"/>
      <c r="E85" s="101">
        <f>C86+C87+C88+C89+C90</f>
        <v>0</v>
      </c>
      <c r="F85" s="101">
        <f>D86+D87+D88+D89+D90</f>
        <v>0</v>
      </c>
      <c r="G85" s="102" t="str">
        <f>IF(ROUND(C85,0)&lt;&gt;(ROUND(E85,0)),"Summering av balansepostene avviker fra oppgitt sum",IF(ROUND(D85,0)&lt;&gt;(ROUND(F85,0)),"Summering av balansepostene avviker fra oppgitt sum ",""))</f>
        <v/>
      </c>
      <c r="H85" s="24"/>
      <c r="I85" s="24"/>
      <c r="J85" s="24"/>
      <c r="K85" s="24"/>
      <c r="L85" s="24"/>
      <c r="M85" s="24"/>
      <c r="N85" s="24"/>
      <c r="O85" s="77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 t="s">
        <v>34</v>
      </c>
      <c r="CB85" s="97">
        <v>601</v>
      </c>
      <c r="CC85" s="24" t="s">
        <v>35</v>
      </c>
      <c r="CD85" s="97">
        <v>704</v>
      </c>
      <c r="CE85" s="24"/>
      <c r="CF85" s="24"/>
      <c r="CG85" s="24"/>
      <c r="CH85" s="24"/>
      <c r="CI85" s="24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</row>
    <row r="86" spans="1:100" x14ac:dyDescent="0.25">
      <c r="A86" s="36" t="s">
        <v>108</v>
      </c>
      <c r="B86" s="35" t="s">
        <v>190</v>
      </c>
      <c r="C86" s="48"/>
      <c r="D86" s="49"/>
      <c r="E86" s="21"/>
      <c r="F86" s="21"/>
      <c r="G86" s="74"/>
      <c r="H86" s="24"/>
      <c r="I86" s="24"/>
      <c r="J86" s="24"/>
      <c r="K86" s="24"/>
      <c r="L86" s="24"/>
      <c r="M86" s="24"/>
      <c r="N86" s="24"/>
      <c r="O86" s="77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 t="s">
        <v>34</v>
      </c>
      <c r="CB86" s="97">
        <v>602</v>
      </c>
      <c r="CC86" s="24" t="s">
        <v>35</v>
      </c>
      <c r="CD86" s="97">
        <v>705</v>
      </c>
      <c r="CE86" s="24"/>
      <c r="CF86" s="24"/>
      <c r="CG86" s="24"/>
      <c r="CH86" s="24"/>
      <c r="CI86" s="24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0"/>
      <c r="CV86" s="70"/>
    </row>
    <row r="87" spans="1:100" x14ac:dyDescent="0.25">
      <c r="A87" s="67" t="s">
        <v>109</v>
      </c>
      <c r="B87" s="35" t="s">
        <v>158</v>
      </c>
      <c r="C87" s="48"/>
      <c r="D87" s="49"/>
      <c r="E87" s="21"/>
      <c r="F87" s="21"/>
      <c r="G87" s="74"/>
      <c r="H87" s="24"/>
      <c r="I87" s="24"/>
      <c r="J87" s="24"/>
      <c r="K87" s="24"/>
      <c r="L87" s="24"/>
      <c r="M87" s="24"/>
      <c r="N87" s="24"/>
      <c r="O87" s="77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 t="s">
        <v>34</v>
      </c>
      <c r="CB87" s="97">
        <v>604</v>
      </c>
      <c r="CC87" s="24" t="s">
        <v>35</v>
      </c>
      <c r="CD87" s="97">
        <v>707</v>
      </c>
      <c r="CE87" s="24"/>
      <c r="CF87" s="24"/>
      <c r="CG87" s="24"/>
      <c r="CH87" s="24"/>
      <c r="CI87" s="24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0"/>
      <c r="CV87" s="70"/>
    </row>
    <row r="88" spans="1:100" x14ac:dyDescent="0.25">
      <c r="A88" s="67" t="s">
        <v>176</v>
      </c>
      <c r="B88" s="35" t="s">
        <v>113</v>
      </c>
      <c r="C88" s="48"/>
      <c r="D88" s="49"/>
      <c r="E88" s="21"/>
      <c r="F88" s="21"/>
      <c r="G88" s="74"/>
      <c r="H88" s="24"/>
      <c r="I88" s="24"/>
      <c r="J88" s="24"/>
      <c r="K88" s="24"/>
      <c r="L88" s="24"/>
      <c r="M88" s="24"/>
      <c r="N88" s="24"/>
      <c r="O88" s="77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 t="s">
        <v>34</v>
      </c>
      <c r="CB88" s="97">
        <v>1555</v>
      </c>
      <c r="CC88" s="24" t="s">
        <v>35</v>
      </c>
      <c r="CD88" s="97">
        <v>1594</v>
      </c>
      <c r="CE88" s="24"/>
      <c r="CF88" s="24"/>
      <c r="CG88" s="24"/>
      <c r="CH88" s="24"/>
      <c r="CI88" s="24"/>
      <c r="CJ88" s="70"/>
      <c r="CK88" s="70"/>
      <c r="CL88" s="70"/>
      <c r="CM88" s="70"/>
      <c r="CN88" s="70"/>
      <c r="CO88" s="70"/>
      <c r="CP88" s="70"/>
      <c r="CQ88" s="70"/>
      <c r="CR88" s="70"/>
      <c r="CS88" s="70"/>
      <c r="CT88" s="70"/>
      <c r="CU88" s="70"/>
      <c r="CV88" s="70"/>
    </row>
    <row r="89" spans="1:100" x14ac:dyDescent="0.25">
      <c r="A89" s="67" t="s">
        <v>177</v>
      </c>
      <c r="B89" s="35" t="s">
        <v>114</v>
      </c>
      <c r="C89" s="48"/>
      <c r="D89" s="49"/>
      <c r="E89" s="21"/>
      <c r="F89" s="21"/>
      <c r="G89" s="74"/>
      <c r="H89" s="24"/>
      <c r="I89" s="24"/>
      <c r="J89" s="24"/>
      <c r="K89" s="24"/>
      <c r="L89" s="24"/>
      <c r="M89" s="24"/>
      <c r="N89" s="24"/>
      <c r="O89" s="77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 t="s">
        <v>34</v>
      </c>
      <c r="CB89" s="97">
        <v>1556</v>
      </c>
      <c r="CC89" s="24" t="s">
        <v>35</v>
      </c>
      <c r="CD89" s="97">
        <v>1595</v>
      </c>
      <c r="CE89" s="24"/>
      <c r="CF89" s="24"/>
      <c r="CG89" s="24"/>
      <c r="CH89" s="24"/>
      <c r="CI89" s="24"/>
      <c r="CJ89" s="70"/>
      <c r="CK89" s="70"/>
      <c r="CL89" s="70"/>
      <c r="CM89" s="70"/>
      <c r="CN89" s="70"/>
      <c r="CO89" s="70"/>
      <c r="CP89" s="70"/>
      <c r="CQ89" s="70"/>
      <c r="CR89" s="70"/>
      <c r="CS89" s="70"/>
      <c r="CT89" s="70"/>
      <c r="CU89" s="70"/>
      <c r="CV89" s="70"/>
    </row>
    <row r="90" spans="1:100" x14ac:dyDescent="0.25">
      <c r="A90" s="67" t="s">
        <v>178</v>
      </c>
      <c r="B90" s="35" t="s">
        <v>115</v>
      </c>
      <c r="C90" s="48"/>
      <c r="D90" s="49"/>
      <c r="E90" s="21"/>
      <c r="F90" s="21"/>
      <c r="G90" s="74"/>
      <c r="H90" s="24"/>
      <c r="I90" s="24"/>
      <c r="J90" s="24"/>
      <c r="K90" s="24"/>
      <c r="L90" s="24"/>
      <c r="M90" s="24"/>
      <c r="N90" s="24"/>
      <c r="O90" s="77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 t="s">
        <v>34</v>
      </c>
      <c r="CB90" s="97">
        <v>1557</v>
      </c>
      <c r="CC90" s="24" t="s">
        <v>35</v>
      </c>
      <c r="CD90" s="97">
        <v>1596</v>
      </c>
      <c r="CE90" s="24"/>
      <c r="CF90" s="24"/>
      <c r="CG90" s="24"/>
      <c r="CH90" s="24"/>
      <c r="CI90" s="24"/>
      <c r="CJ90" s="70"/>
      <c r="CK90" s="70"/>
      <c r="CL90" s="70"/>
      <c r="CM90" s="70"/>
      <c r="CN90" s="70"/>
      <c r="CO90" s="70"/>
      <c r="CP90" s="70"/>
      <c r="CQ90" s="70"/>
      <c r="CR90" s="70"/>
      <c r="CS90" s="70"/>
      <c r="CT90" s="70"/>
      <c r="CU90" s="70"/>
      <c r="CV90" s="70"/>
    </row>
    <row r="91" spans="1:100" x14ac:dyDescent="0.25">
      <c r="A91" s="80" t="s">
        <v>58</v>
      </c>
      <c r="B91" s="35" t="s">
        <v>175</v>
      </c>
      <c r="C91" s="48"/>
      <c r="D91" s="49"/>
      <c r="E91" s="21"/>
      <c r="F91" s="21"/>
      <c r="G91" s="74"/>
      <c r="H91" s="24"/>
      <c r="I91" s="24"/>
      <c r="J91" s="24"/>
      <c r="K91" s="24"/>
      <c r="L91" s="24"/>
      <c r="M91" s="24"/>
      <c r="N91" s="24"/>
      <c r="O91" s="77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 t="s">
        <v>34</v>
      </c>
      <c r="CB91" s="97">
        <v>1558</v>
      </c>
      <c r="CC91" s="24" t="s">
        <v>35</v>
      </c>
      <c r="CD91" s="97">
        <v>1597</v>
      </c>
      <c r="CE91" s="24"/>
      <c r="CF91" s="24"/>
      <c r="CG91" s="24"/>
      <c r="CH91" s="24"/>
      <c r="CI91" s="24"/>
      <c r="CJ91" s="70"/>
      <c r="CK91" s="70"/>
      <c r="CL91" s="70"/>
      <c r="CM91" s="70"/>
      <c r="CN91" s="70"/>
      <c r="CO91" s="70"/>
      <c r="CP91" s="70"/>
      <c r="CQ91" s="70"/>
      <c r="CR91" s="70"/>
      <c r="CS91" s="70"/>
      <c r="CT91" s="70"/>
      <c r="CU91" s="70"/>
      <c r="CV91" s="70"/>
    </row>
    <row r="92" spans="1:100" x14ac:dyDescent="0.25">
      <c r="A92" s="35"/>
      <c r="B92" s="31" t="s">
        <v>110</v>
      </c>
      <c r="C92" s="48"/>
      <c r="D92" s="49"/>
      <c r="E92" s="21"/>
      <c r="F92" s="21"/>
      <c r="G92" s="74"/>
      <c r="H92" s="24"/>
      <c r="I92" s="24"/>
      <c r="J92" s="24"/>
      <c r="K92" s="24"/>
      <c r="L92" s="24"/>
      <c r="M92" s="24"/>
      <c r="N92" s="24"/>
      <c r="O92" s="77"/>
      <c r="P92" s="24"/>
      <c r="Q92" s="77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 t="s">
        <v>34</v>
      </c>
      <c r="CB92" s="97">
        <v>606</v>
      </c>
      <c r="CC92" s="24" t="s">
        <v>35</v>
      </c>
      <c r="CD92" s="97">
        <v>709</v>
      </c>
      <c r="CE92" s="24"/>
      <c r="CF92" s="24"/>
      <c r="CG92" s="24"/>
      <c r="CH92" s="24"/>
      <c r="CI92" s="24"/>
      <c r="CJ92" s="70"/>
      <c r="CK92" s="70"/>
      <c r="CL92" s="70"/>
      <c r="CM92" s="70"/>
      <c r="CN92" s="70"/>
      <c r="CO92" s="70"/>
      <c r="CP92" s="70"/>
      <c r="CQ92" s="70"/>
      <c r="CR92" s="70"/>
      <c r="CS92" s="70"/>
      <c r="CT92" s="70"/>
      <c r="CU92" s="70"/>
      <c r="CV92" s="70"/>
    </row>
    <row r="93" spans="1:100" x14ac:dyDescent="0.25">
      <c r="A93" s="31" t="s">
        <v>69</v>
      </c>
      <c r="B93" s="31" t="s">
        <v>111</v>
      </c>
      <c r="C93" s="45">
        <f>C94+C95+C97+C100</f>
        <v>0</v>
      </c>
      <c r="D93" s="45">
        <f>D94+D95+D97+D100</f>
        <v>0</v>
      </c>
      <c r="E93" s="21"/>
      <c r="F93" s="21"/>
      <c r="G93" s="74"/>
      <c r="H93" s="24"/>
      <c r="I93" s="24"/>
      <c r="J93" s="24"/>
      <c r="K93" s="24"/>
      <c r="L93" s="24"/>
      <c r="M93" s="24"/>
      <c r="N93" s="24"/>
      <c r="O93" s="77"/>
      <c r="P93" s="24"/>
      <c r="Q93" s="77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 t="s">
        <v>34</v>
      </c>
      <c r="CB93" s="97">
        <v>607</v>
      </c>
      <c r="CC93" s="24" t="s">
        <v>35</v>
      </c>
      <c r="CD93" s="97">
        <v>710</v>
      </c>
      <c r="CE93" s="24"/>
      <c r="CF93" s="24"/>
      <c r="CG93" s="24"/>
      <c r="CH93" s="24"/>
      <c r="CI93" s="24"/>
      <c r="CJ93" s="70"/>
      <c r="CK93" s="70"/>
      <c r="CL93" s="70"/>
      <c r="CM93" s="70"/>
      <c r="CN93" s="70"/>
      <c r="CO93" s="70"/>
      <c r="CP93" s="70"/>
      <c r="CQ93" s="70"/>
      <c r="CR93" s="70"/>
      <c r="CS93" s="70"/>
      <c r="CT93" s="70"/>
      <c r="CU93" s="70"/>
      <c r="CV93" s="70"/>
    </row>
    <row r="94" spans="1:100" x14ac:dyDescent="0.25">
      <c r="A94" s="61" t="s">
        <v>71</v>
      </c>
      <c r="B94" s="35" t="s">
        <v>112</v>
      </c>
      <c r="C94" s="48"/>
      <c r="D94" s="49"/>
      <c r="E94" s="21"/>
      <c r="F94" s="21"/>
      <c r="G94" s="74"/>
      <c r="H94" s="24"/>
      <c r="I94" s="24"/>
      <c r="J94" s="24"/>
      <c r="K94" s="24"/>
      <c r="L94" s="24"/>
      <c r="M94" s="24"/>
      <c r="N94" s="24"/>
      <c r="O94" s="77"/>
      <c r="P94" s="24"/>
      <c r="Q94" s="77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 t="s">
        <v>34</v>
      </c>
      <c r="CB94" s="97">
        <v>608</v>
      </c>
      <c r="CC94" s="24" t="s">
        <v>35</v>
      </c>
      <c r="CD94" s="97">
        <v>711</v>
      </c>
      <c r="CE94" s="24"/>
      <c r="CF94" s="24"/>
      <c r="CG94" s="24"/>
      <c r="CH94" s="24"/>
      <c r="CI94" s="24"/>
      <c r="CJ94" s="70"/>
      <c r="CK94" s="70"/>
      <c r="CL94" s="70"/>
      <c r="CM94" s="70"/>
      <c r="CN94" s="70"/>
      <c r="CO94" s="70"/>
      <c r="CP94" s="70"/>
      <c r="CQ94" s="70"/>
      <c r="CR94" s="70"/>
      <c r="CS94" s="70"/>
      <c r="CT94" s="70"/>
      <c r="CU94" s="70"/>
      <c r="CV94" s="70"/>
    </row>
    <row r="95" spans="1:100" x14ac:dyDescent="0.25">
      <c r="A95" s="67" t="s">
        <v>72</v>
      </c>
      <c r="B95" s="35" t="s">
        <v>107</v>
      </c>
      <c r="C95" s="48"/>
      <c r="D95" s="49"/>
      <c r="E95" s="21"/>
      <c r="F95" s="21"/>
      <c r="G95" s="74"/>
      <c r="H95" s="24"/>
      <c r="I95" s="24"/>
      <c r="J95" s="24"/>
      <c r="K95" s="24"/>
      <c r="L95" s="24"/>
      <c r="M95" s="24"/>
      <c r="N95" s="24"/>
      <c r="O95" s="77"/>
      <c r="P95" s="24"/>
      <c r="Q95" s="77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 t="s">
        <v>34</v>
      </c>
      <c r="CB95" s="97">
        <v>609</v>
      </c>
      <c r="CC95" s="24" t="s">
        <v>35</v>
      </c>
      <c r="CD95" s="97">
        <v>712</v>
      </c>
      <c r="CE95" s="24"/>
      <c r="CF95" s="24"/>
      <c r="CG95" s="24"/>
      <c r="CH95" s="24"/>
      <c r="CI95" s="24"/>
      <c r="CJ95" s="70"/>
      <c r="CK95" s="70"/>
      <c r="CL95" s="70"/>
      <c r="CM95" s="70"/>
      <c r="CN95" s="70"/>
      <c r="CO95" s="70"/>
      <c r="CP95" s="70"/>
      <c r="CQ95" s="70"/>
      <c r="CR95" s="70"/>
      <c r="CS95" s="70"/>
      <c r="CT95" s="70"/>
      <c r="CU95" s="70"/>
      <c r="CV95" s="70"/>
    </row>
    <row r="96" spans="1:100" x14ac:dyDescent="0.25">
      <c r="A96" s="36"/>
      <c r="B96" s="35" t="s">
        <v>187</v>
      </c>
      <c r="C96" s="48"/>
      <c r="D96" s="49"/>
      <c r="E96" s="21"/>
      <c r="F96" s="21"/>
      <c r="G96" s="74"/>
      <c r="H96" s="24"/>
      <c r="I96" s="24"/>
      <c r="J96" s="24"/>
      <c r="K96" s="24"/>
      <c r="L96" s="24"/>
      <c r="M96" s="24"/>
      <c r="N96" s="24"/>
      <c r="O96" s="77"/>
      <c r="P96" s="24"/>
      <c r="Q96" s="77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 t="s">
        <v>34</v>
      </c>
      <c r="CB96" s="97">
        <v>610</v>
      </c>
      <c r="CC96" s="24" t="s">
        <v>35</v>
      </c>
      <c r="CD96" s="97">
        <v>713</v>
      </c>
      <c r="CE96" s="24"/>
      <c r="CF96" s="24"/>
      <c r="CG96" s="24"/>
      <c r="CH96" s="24"/>
      <c r="CI96" s="24"/>
      <c r="CJ96" s="70"/>
      <c r="CK96" s="70"/>
      <c r="CL96" s="70"/>
      <c r="CM96" s="70"/>
      <c r="CN96" s="70"/>
      <c r="CO96" s="70"/>
      <c r="CP96" s="70"/>
      <c r="CQ96" s="70"/>
      <c r="CR96" s="70"/>
      <c r="CS96" s="70"/>
      <c r="CT96" s="70"/>
      <c r="CU96" s="70"/>
      <c r="CV96" s="70"/>
    </row>
    <row r="97" spans="1:100" x14ac:dyDescent="0.25">
      <c r="A97" s="67" t="s">
        <v>73</v>
      </c>
      <c r="B97" s="35" t="s">
        <v>156</v>
      </c>
      <c r="C97" s="48"/>
      <c r="D97" s="49"/>
      <c r="E97" s="101">
        <f>C98+C99</f>
        <v>0</v>
      </c>
      <c r="F97" s="101">
        <f>D98+D99</f>
        <v>0</v>
      </c>
      <c r="G97" s="102" t="str">
        <f>IF(ROUND(C97,0)&lt;&gt;(ROUND(E97,0)),"Summering av balansepostene avviker fra oppgitt sum",IF(ROUND(D97,0)&lt;&gt;(ROUND(F97,0)),"Summering av balansepostene avviker fra oppgitt sum ",""))</f>
        <v/>
      </c>
      <c r="H97" s="24"/>
      <c r="I97" s="24"/>
      <c r="J97" s="24"/>
      <c r="K97" s="24"/>
      <c r="L97" s="24"/>
      <c r="M97" s="24"/>
      <c r="N97" s="24"/>
      <c r="O97" s="77"/>
      <c r="P97" s="24"/>
      <c r="Q97" s="77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 t="s">
        <v>34</v>
      </c>
      <c r="CB97" s="97">
        <v>1559</v>
      </c>
      <c r="CC97" s="24" t="s">
        <v>35</v>
      </c>
      <c r="CD97" s="97">
        <v>1598</v>
      </c>
      <c r="CE97" s="24"/>
      <c r="CF97" s="24"/>
      <c r="CG97" s="24"/>
      <c r="CH97" s="24"/>
      <c r="CI97" s="24"/>
      <c r="CJ97" s="70"/>
      <c r="CK97" s="70"/>
      <c r="CL97" s="70"/>
      <c r="CM97" s="70"/>
      <c r="CN97" s="70"/>
      <c r="CO97" s="70"/>
      <c r="CP97" s="70"/>
      <c r="CQ97" s="70"/>
      <c r="CR97" s="70"/>
      <c r="CS97" s="70"/>
      <c r="CT97" s="70"/>
      <c r="CU97" s="70"/>
      <c r="CV97" s="70"/>
    </row>
    <row r="98" spans="1:100" x14ac:dyDescent="0.25">
      <c r="A98" s="34" t="s">
        <v>136</v>
      </c>
      <c r="B98" s="88" t="s">
        <v>158</v>
      </c>
      <c r="C98" s="48"/>
      <c r="D98" s="49"/>
      <c r="E98" s="21"/>
      <c r="F98" s="21"/>
      <c r="G98" s="74"/>
      <c r="H98" s="24"/>
      <c r="I98" s="24"/>
      <c r="J98" s="24"/>
      <c r="K98" s="24"/>
      <c r="L98" s="24"/>
      <c r="M98" s="24"/>
      <c r="N98" s="24"/>
      <c r="O98" s="77"/>
      <c r="P98" s="24"/>
      <c r="Q98" s="77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 t="s">
        <v>34</v>
      </c>
      <c r="CB98" s="97">
        <v>611</v>
      </c>
      <c r="CC98" s="24" t="s">
        <v>35</v>
      </c>
      <c r="CD98" s="97">
        <v>714</v>
      </c>
      <c r="CE98" s="24"/>
      <c r="CF98" s="24"/>
      <c r="CG98" s="24"/>
      <c r="CH98" s="24"/>
      <c r="CI98" s="24"/>
      <c r="CJ98" s="70"/>
      <c r="CK98" s="70"/>
      <c r="CL98" s="70"/>
      <c r="CM98" s="70"/>
      <c r="CN98" s="70"/>
      <c r="CO98" s="70"/>
      <c r="CP98" s="70"/>
      <c r="CQ98" s="70"/>
      <c r="CR98" s="70"/>
      <c r="CS98" s="70"/>
      <c r="CT98" s="70"/>
      <c r="CU98" s="70"/>
      <c r="CV98" s="70"/>
    </row>
    <row r="99" spans="1:100" x14ac:dyDescent="0.25">
      <c r="A99" s="34" t="s">
        <v>137</v>
      </c>
      <c r="B99" s="88" t="s">
        <v>113</v>
      </c>
      <c r="C99" s="48"/>
      <c r="D99" s="49"/>
      <c r="E99" s="21"/>
      <c r="F99" s="21"/>
      <c r="G99" s="74"/>
      <c r="H99" s="24"/>
      <c r="I99" s="24"/>
      <c r="J99" s="24"/>
      <c r="K99" s="24"/>
      <c r="L99" s="24"/>
      <c r="M99" s="24"/>
      <c r="N99" s="24"/>
      <c r="O99" s="77"/>
      <c r="P99" s="24"/>
      <c r="Q99" s="77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 t="s">
        <v>34</v>
      </c>
      <c r="CB99" s="97">
        <v>612</v>
      </c>
      <c r="CC99" s="24" t="s">
        <v>35</v>
      </c>
      <c r="CD99" s="97">
        <v>715</v>
      </c>
      <c r="CE99" s="24"/>
      <c r="CF99" s="24"/>
      <c r="CG99" s="24"/>
      <c r="CH99" s="24"/>
      <c r="CI99" s="24"/>
      <c r="CJ99" s="70"/>
      <c r="CK99" s="70"/>
      <c r="CL99" s="70"/>
      <c r="CM99" s="70"/>
      <c r="CN99" s="70"/>
      <c r="CO99" s="70"/>
      <c r="CP99" s="70"/>
      <c r="CQ99" s="70"/>
      <c r="CR99" s="70"/>
      <c r="CS99" s="70"/>
      <c r="CT99" s="70"/>
      <c r="CU99" s="70"/>
      <c r="CV99" s="70"/>
    </row>
    <row r="100" spans="1:100" x14ac:dyDescent="0.25">
      <c r="A100" s="34" t="s">
        <v>138</v>
      </c>
      <c r="B100" s="35" t="s">
        <v>157</v>
      </c>
      <c r="C100" s="48"/>
      <c r="D100" s="49"/>
      <c r="E100" s="101">
        <f>C101+C102+C103+C104+C105</f>
        <v>0</v>
      </c>
      <c r="F100" s="101">
        <f>D101+D102+D103+D104+D105</f>
        <v>0</v>
      </c>
      <c r="G100" s="102" t="str">
        <f>IF(ROUND(C100,0)&lt;&gt;(ROUND(E100,0)),"Summering av balansepostene avviker fra oppgitt sum",IF(ROUND(D100,0)&lt;&gt;(ROUND(F100,0)),"Summering av balansepostene avviker fra oppgitt sum ",""))</f>
        <v/>
      </c>
      <c r="H100" s="24"/>
      <c r="I100" s="24"/>
      <c r="J100" s="24"/>
      <c r="K100" s="24"/>
      <c r="L100" s="24"/>
      <c r="M100" s="24"/>
      <c r="N100" s="24"/>
      <c r="O100" s="77"/>
      <c r="P100" s="24"/>
      <c r="Q100" s="77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 t="s">
        <v>34</v>
      </c>
      <c r="CB100" s="97">
        <v>613</v>
      </c>
      <c r="CC100" s="24" t="s">
        <v>35</v>
      </c>
      <c r="CD100" s="97">
        <v>716</v>
      </c>
      <c r="CE100" s="24"/>
      <c r="CF100" s="24"/>
      <c r="CG100" s="24"/>
      <c r="CH100" s="24"/>
      <c r="CI100" s="24"/>
      <c r="CJ100" s="70"/>
      <c r="CK100" s="70"/>
      <c r="CL100" s="70"/>
      <c r="CM100" s="70"/>
      <c r="CN100" s="70"/>
      <c r="CO100" s="70"/>
      <c r="CP100" s="70"/>
      <c r="CQ100" s="70"/>
      <c r="CR100" s="70"/>
      <c r="CS100" s="70"/>
      <c r="CT100" s="70"/>
      <c r="CU100" s="70"/>
      <c r="CV100" s="70"/>
    </row>
    <row r="101" spans="1:100" x14ac:dyDescent="0.25">
      <c r="A101" s="36" t="s">
        <v>139</v>
      </c>
      <c r="B101" s="88" t="s">
        <v>190</v>
      </c>
      <c r="C101" s="48"/>
      <c r="D101" s="49"/>
      <c r="E101" s="21"/>
      <c r="F101" s="50"/>
      <c r="G101" s="74"/>
      <c r="H101" s="24"/>
      <c r="I101" s="24"/>
      <c r="J101" s="24"/>
      <c r="K101" s="24"/>
      <c r="L101" s="24"/>
      <c r="M101" s="24"/>
      <c r="N101" s="24"/>
      <c r="O101" s="24"/>
      <c r="P101" s="24"/>
      <c r="Q101" s="77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 t="s">
        <v>34</v>
      </c>
      <c r="CB101" s="97">
        <v>614</v>
      </c>
      <c r="CC101" s="24" t="s">
        <v>35</v>
      </c>
      <c r="CD101" s="97">
        <v>717</v>
      </c>
      <c r="CE101" s="24"/>
      <c r="CF101" s="24"/>
      <c r="CG101" s="24"/>
      <c r="CH101" s="24"/>
      <c r="CI101" s="24"/>
      <c r="CJ101" s="70"/>
      <c r="CK101" s="70"/>
      <c r="CL101" s="70"/>
      <c r="CM101" s="70"/>
      <c r="CN101" s="70"/>
      <c r="CO101" s="70"/>
      <c r="CP101" s="70"/>
      <c r="CQ101" s="70"/>
      <c r="CR101" s="70"/>
      <c r="CS101" s="70"/>
      <c r="CT101" s="70"/>
      <c r="CU101" s="70"/>
      <c r="CV101" s="70"/>
    </row>
    <row r="102" spans="1:100" x14ac:dyDescent="0.25">
      <c r="A102" s="62" t="s">
        <v>140</v>
      </c>
      <c r="B102" s="35" t="s">
        <v>158</v>
      </c>
      <c r="C102" s="48"/>
      <c r="D102" s="49"/>
      <c r="E102" s="21"/>
      <c r="F102" s="21"/>
      <c r="G102" s="74"/>
      <c r="H102" s="24"/>
      <c r="I102" s="24"/>
      <c r="J102" s="24"/>
      <c r="K102" s="24"/>
      <c r="L102" s="24"/>
      <c r="M102" s="24"/>
      <c r="N102" s="24"/>
      <c r="O102" s="24"/>
      <c r="P102" s="24"/>
      <c r="Q102" s="77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 t="s">
        <v>34</v>
      </c>
      <c r="CB102" s="97">
        <v>616</v>
      </c>
      <c r="CC102" s="24" t="s">
        <v>35</v>
      </c>
      <c r="CD102" s="97">
        <v>719</v>
      </c>
      <c r="CE102" s="24"/>
      <c r="CF102" s="24"/>
      <c r="CG102" s="24"/>
      <c r="CH102" s="24"/>
      <c r="CI102" s="24"/>
      <c r="CJ102" s="70"/>
      <c r="CK102" s="70"/>
      <c r="CL102" s="70"/>
      <c r="CM102" s="70"/>
      <c r="CN102" s="70"/>
      <c r="CO102" s="70"/>
      <c r="CP102" s="70"/>
      <c r="CQ102" s="70"/>
      <c r="CR102" s="70"/>
      <c r="CS102" s="70"/>
      <c r="CT102" s="70"/>
      <c r="CU102" s="70"/>
      <c r="CV102" s="70"/>
    </row>
    <row r="103" spans="1:100" x14ac:dyDescent="0.25">
      <c r="A103" s="34" t="s">
        <v>141</v>
      </c>
      <c r="B103" s="35" t="s">
        <v>113</v>
      </c>
      <c r="C103" s="48"/>
      <c r="D103" s="49"/>
      <c r="E103" s="21"/>
      <c r="F103" s="21"/>
      <c r="G103" s="74"/>
      <c r="H103" s="24"/>
      <c r="I103" s="24"/>
      <c r="J103" s="24"/>
      <c r="K103" s="24"/>
      <c r="L103" s="24"/>
      <c r="M103" s="24"/>
      <c r="N103" s="24"/>
      <c r="O103" s="24"/>
      <c r="P103" s="24"/>
      <c r="Q103" s="77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 t="s">
        <v>34</v>
      </c>
      <c r="CB103" s="97">
        <v>618</v>
      </c>
      <c r="CC103" s="24" t="s">
        <v>35</v>
      </c>
      <c r="CD103" s="97">
        <v>721</v>
      </c>
      <c r="CE103" s="24"/>
      <c r="CF103" s="24"/>
      <c r="CG103" s="24"/>
      <c r="CH103" s="24"/>
      <c r="CI103" s="24"/>
      <c r="CJ103" s="70"/>
      <c r="CK103" s="70"/>
      <c r="CL103" s="70"/>
      <c r="CM103" s="70"/>
      <c r="CN103" s="70"/>
      <c r="CO103" s="70"/>
      <c r="CP103" s="70"/>
      <c r="CQ103" s="70"/>
      <c r="CR103" s="70"/>
      <c r="CS103" s="70"/>
      <c r="CT103" s="70"/>
      <c r="CU103" s="70"/>
      <c r="CV103" s="70"/>
    </row>
    <row r="104" spans="1:100" x14ac:dyDescent="0.25">
      <c r="A104" s="34" t="s">
        <v>142</v>
      </c>
      <c r="B104" s="35" t="s">
        <v>114</v>
      </c>
      <c r="C104" s="48"/>
      <c r="D104" s="49"/>
      <c r="E104" s="21"/>
      <c r="F104" s="21"/>
      <c r="G104" s="74"/>
      <c r="H104" s="24"/>
      <c r="I104" s="24"/>
      <c r="J104" s="24"/>
      <c r="K104" s="24"/>
      <c r="L104" s="24"/>
      <c r="M104" s="24"/>
      <c r="N104" s="24"/>
      <c r="O104" s="24"/>
      <c r="P104" s="24"/>
      <c r="Q104" s="77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 t="s">
        <v>34</v>
      </c>
      <c r="CB104" s="97">
        <v>619</v>
      </c>
      <c r="CC104" s="24" t="s">
        <v>35</v>
      </c>
      <c r="CD104" s="97">
        <v>722</v>
      </c>
      <c r="CE104" s="24"/>
      <c r="CF104" s="24"/>
      <c r="CG104" s="24"/>
      <c r="CH104" s="24"/>
      <c r="CI104" s="24"/>
      <c r="CJ104" s="70"/>
      <c r="CK104" s="70"/>
      <c r="CL104" s="70"/>
      <c r="CM104" s="70"/>
      <c r="CN104" s="70"/>
      <c r="CO104" s="70"/>
      <c r="CP104" s="70"/>
      <c r="CQ104" s="70"/>
      <c r="CR104" s="70"/>
      <c r="CS104" s="70"/>
      <c r="CT104" s="70"/>
      <c r="CU104" s="70"/>
      <c r="CV104" s="70"/>
    </row>
    <row r="105" spans="1:100" x14ac:dyDescent="0.25">
      <c r="A105" s="34" t="s">
        <v>143</v>
      </c>
      <c r="B105" s="35" t="s">
        <v>115</v>
      </c>
      <c r="C105" s="48"/>
      <c r="D105" s="49"/>
      <c r="E105" s="21"/>
      <c r="F105" s="21"/>
      <c r="G105" s="74"/>
      <c r="H105" s="24"/>
      <c r="I105" s="24"/>
      <c r="J105" s="24"/>
      <c r="K105" s="24"/>
      <c r="L105" s="24"/>
      <c r="M105" s="24"/>
      <c r="N105" s="24"/>
      <c r="O105" s="24"/>
      <c r="P105" s="24"/>
      <c r="Q105" s="77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 t="s">
        <v>34</v>
      </c>
      <c r="CB105" s="97">
        <v>620</v>
      </c>
      <c r="CC105" s="24" t="s">
        <v>35</v>
      </c>
      <c r="CD105" s="97">
        <v>723</v>
      </c>
      <c r="CE105" s="24"/>
      <c r="CF105" s="24"/>
      <c r="CG105" s="24"/>
      <c r="CH105" s="24"/>
      <c r="CI105" s="24"/>
      <c r="CJ105" s="70"/>
      <c r="CK105" s="70"/>
      <c r="CL105" s="70"/>
      <c r="CM105" s="70"/>
      <c r="CN105" s="70"/>
      <c r="CO105" s="70"/>
      <c r="CP105" s="70"/>
      <c r="CQ105" s="70"/>
      <c r="CR105" s="70"/>
      <c r="CS105" s="70"/>
      <c r="CT105" s="70"/>
      <c r="CU105" s="70"/>
      <c r="CV105" s="70"/>
    </row>
    <row r="106" spans="1:100" x14ac:dyDescent="0.25">
      <c r="A106" s="39" t="s">
        <v>74</v>
      </c>
      <c r="B106" s="31" t="s">
        <v>129</v>
      </c>
      <c r="C106" s="48"/>
      <c r="D106" s="49"/>
      <c r="E106" s="21"/>
      <c r="F106" s="21"/>
      <c r="G106" s="74"/>
      <c r="H106" s="24"/>
      <c r="I106" s="24"/>
      <c r="J106" s="24"/>
      <c r="K106" s="24"/>
      <c r="L106" s="24"/>
      <c r="M106" s="24"/>
      <c r="N106" s="24"/>
      <c r="O106" s="24"/>
      <c r="P106" s="24"/>
      <c r="Q106" s="77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 t="s">
        <v>34</v>
      </c>
      <c r="CB106" s="97">
        <v>766</v>
      </c>
      <c r="CC106" s="24" t="s">
        <v>35</v>
      </c>
      <c r="CD106" s="97">
        <v>767</v>
      </c>
      <c r="CE106" s="24"/>
      <c r="CF106" s="24"/>
      <c r="CG106" s="24"/>
      <c r="CH106" s="24"/>
      <c r="CI106" s="24"/>
      <c r="CJ106" s="70"/>
      <c r="CK106" s="70"/>
      <c r="CL106" s="70"/>
      <c r="CM106" s="70"/>
      <c r="CN106" s="70"/>
      <c r="CO106" s="70"/>
      <c r="CP106" s="70"/>
      <c r="CQ106" s="70"/>
      <c r="CR106" s="70"/>
      <c r="CS106" s="70"/>
      <c r="CT106" s="70"/>
      <c r="CU106" s="70"/>
      <c r="CV106" s="70"/>
    </row>
    <row r="107" spans="1:100" x14ac:dyDescent="0.25">
      <c r="A107" s="68" t="s">
        <v>76</v>
      </c>
      <c r="B107" s="68" t="s">
        <v>116</v>
      </c>
      <c r="C107" s="45">
        <f>C108+C109+C111+C112</f>
        <v>0</v>
      </c>
      <c r="D107" s="45">
        <f>D108+D109+D111+D112</f>
        <v>0</v>
      </c>
      <c r="E107" s="21"/>
      <c r="F107" s="21"/>
      <c r="G107" s="74"/>
      <c r="H107" s="24"/>
      <c r="I107" s="24"/>
      <c r="J107" s="24"/>
      <c r="K107" s="24"/>
      <c r="L107" s="24"/>
      <c r="M107" s="24"/>
      <c r="N107" s="24"/>
      <c r="O107" s="24"/>
      <c r="P107" s="24"/>
      <c r="Q107" s="77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 t="s">
        <v>34</v>
      </c>
      <c r="CB107" s="97">
        <v>621</v>
      </c>
      <c r="CC107" s="24" t="s">
        <v>35</v>
      </c>
      <c r="CD107" s="97">
        <v>724</v>
      </c>
      <c r="CE107" s="24"/>
      <c r="CF107" s="24"/>
      <c r="CG107" s="24"/>
      <c r="CH107" s="24"/>
      <c r="CI107" s="24"/>
      <c r="CJ107" s="70"/>
      <c r="CK107" s="70"/>
      <c r="CL107" s="70"/>
      <c r="CM107" s="70"/>
      <c r="CN107" s="70"/>
      <c r="CO107" s="70"/>
      <c r="CP107" s="70"/>
      <c r="CQ107" s="70"/>
      <c r="CR107" s="70"/>
      <c r="CS107" s="70"/>
      <c r="CT107" s="70"/>
      <c r="CU107" s="70"/>
      <c r="CV107" s="70"/>
    </row>
    <row r="108" spans="1:100" x14ac:dyDescent="0.25">
      <c r="A108" s="34" t="s">
        <v>78</v>
      </c>
      <c r="B108" s="35" t="s">
        <v>112</v>
      </c>
      <c r="C108" s="48"/>
      <c r="D108" s="49"/>
      <c r="E108" s="21"/>
      <c r="F108" s="21"/>
      <c r="G108" s="74"/>
      <c r="H108" s="24"/>
      <c r="I108" s="24"/>
      <c r="J108" s="24"/>
      <c r="K108" s="24"/>
      <c r="L108" s="24"/>
      <c r="M108" s="24"/>
      <c r="N108" s="24"/>
      <c r="O108" s="24"/>
      <c r="P108" s="24"/>
      <c r="Q108" s="77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 t="s">
        <v>34</v>
      </c>
      <c r="CB108" s="97">
        <v>622</v>
      </c>
      <c r="CC108" s="24" t="s">
        <v>35</v>
      </c>
      <c r="CD108" s="97">
        <v>725</v>
      </c>
      <c r="CE108" s="24"/>
      <c r="CF108" s="24"/>
      <c r="CG108" s="24"/>
      <c r="CH108" s="24"/>
      <c r="CI108" s="24"/>
      <c r="CJ108" s="70"/>
      <c r="CK108" s="70"/>
      <c r="CL108" s="70"/>
      <c r="CM108" s="70"/>
      <c r="CN108" s="70"/>
      <c r="CO108" s="70"/>
      <c r="CP108" s="70"/>
      <c r="CQ108" s="70"/>
      <c r="CR108" s="70"/>
      <c r="CS108" s="70"/>
      <c r="CT108" s="70"/>
      <c r="CU108" s="70"/>
      <c r="CV108" s="70"/>
    </row>
    <row r="109" spans="1:100" x14ac:dyDescent="0.25">
      <c r="A109" s="34" t="s">
        <v>80</v>
      </c>
      <c r="B109" s="35" t="s">
        <v>107</v>
      </c>
      <c r="C109" s="48"/>
      <c r="D109" s="49"/>
      <c r="E109" s="21"/>
      <c r="F109" s="21"/>
      <c r="G109" s="74"/>
      <c r="H109" s="24"/>
      <c r="I109" s="24"/>
      <c r="J109" s="24"/>
      <c r="K109" s="24"/>
      <c r="L109" s="24"/>
      <c r="M109" s="24"/>
      <c r="N109" s="24"/>
      <c r="O109" s="24"/>
      <c r="P109" s="24"/>
      <c r="Q109" s="77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 t="s">
        <v>34</v>
      </c>
      <c r="CB109" s="97">
        <v>1560</v>
      </c>
      <c r="CC109" s="24" t="s">
        <v>35</v>
      </c>
      <c r="CD109" s="97">
        <v>1599</v>
      </c>
      <c r="CE109" s="24"/>
      <c r="CF109" s="24"/>
      <c r="CG109" s="24"/>
      <c r="CH109" s="24"/>
      <c r="CI109" s="24"/>
      <c r="CJ109" s="70"/>
      <c r="CK109" s="70"/>
      <c r="CL109" s="70"/>
      <c r="CM109" s="70"/>
      <c r="CN109" s="70"/>
      <c r="CO109" s="70"/>
      <c r="CP109" s="70"/>
      <c r="CQ109" s="70"/>
      <c r="CR109" s="70"/>
      <c r="CS109" s="70"/>
      <c r="CT109" s="70"/>
      <c r="CU109" s="70"/>
      <c r="CV109" s="70"/>
    </row>
    <row r="110" spans="1:100" x14ac:dyDescent="0.25">
      <c r="A110" s="34"/>
      <c r="B110" s="35" t="s">
        <v>187</v>
      </c>
      <c r="C110" s="48"/>
      <c r="D110" s="49"/>
      <c r="E110" s="21"/>
      <c r="F110" s="21"/>
      <c r="G110" s="74"/>
      <c r="H110" s="24"/>
      <c r="I110" s="24"/>
      <c r="J110" s="24"/>
      <c r="K110" s="24"/>
      <c r="L110" s="24"/>
      <c r="M110" s="24"/>
      <c r="N110" s="24"/>
      <c r="O110" s="24"/>
      <c r="P110" s="24"/>
      <c r="Q110" s="77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 t="s">
        <v>34</v>
      </c>
      <c r="CB110" s="97">
        <v>1561</v>
      </c>
      <c r="CC110" s="24" t="s">
        <v>35</v>
      </c>
      <c r="CD110" s="97">
        <v>1600</v>
      </c>
      <c r="CE110" s="24"/>
      <c r="CF110" s="24"/>
      <c r="CG110" s="24"/>
      <c r="CH110" s="24"/>
      <c r="CI110" s="24"/>
      <c r="CJ110" s="70"/>
      <c r="CK110" s="70"/>
      <c r="CL110" s="70"/>
      <c r="CM110" s="70"/>
      <c r="CN110" s="70"/>
      <c r="CO110" s="70"/>
      <c r="CP110" s="70"/>
      <c r="CQ110" s="70"/>
      <c r="CR110" s="70"/>
      <c r="CS110" s="70"/>
      <c r="CT110" s="70"/>
      <c r="CU110" s="70"/>
      <c r="CV110" s="70"/>
    </row>
    <row r="111" spans="1:100" x14ac:dyDescent="0.25">
      <c r="A111" s="34" t="s">
        <v>82</v>
      </c>
      <c r="B111" s="35" t="s">
        <v>156</v>
      </c>
      <c r="C111" s="48"/>
      <c r="D111" s="49"/>
      <c r="E111" s="21"/>
      <c r="F111" s="21"/>
      <c r="G111" s="74"/>
      <c r="H111" s="24"/>
      <c r="I111" s="24"/>
      <c r="J111" s="24"/>
      <c r="K111" s="24"/>
      <c r="L111" s="24"/>
      <c r="M111" s="24"/>
      <c r="N111" s="24"/>
      <c r="O111" s="24"/>
      <c r="P111" s="24"/>
      <c r="Q111" s="77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 t="s">
        <v>34</v>
      </c>
      <c r="CB111" s="97">
        <v>1562</v>
      </c>
      <c r="CC111" s="24" t="s">
        <v>35</v>
      </c>
      <c r="CD111" s="97">
        <v>1601</v>
      </c>
      <c r="CE111" s="24"/>
      <c r="CF111" s="24"/>
      <c r="CG111" s="24"/>
      <c r="CH111" s="24"/>
      <c r="CI111" s="24"/>
      <c r="CJ111" s="70"/>
      <c r="CK111" s="70"/>
      <c r="CL111" s="70"/>
      <c r="CM111" s="70"/>
      <c r="CN111" s="70"/>
      <c r="CO111" s="70"/>
      <c r="CP111" s="70"/>
      <c r="CQ111" s="70"/>
      <c r="CR111" s="70"/>
      <c r="CS111" s="70"/>
      <c r="CT111" s="70"/>
      <c r="CU111" s="70"/>
      <c r="CV111" s="70"/>
    </row>
    <row r="112" spans="1:100" x14ac:dyDescent="0.25">
      <c r="A112" s="34" t="s">
        <v>117</v>
      </c>
      <c r="B112" s="35" t="s">
        <v>157</v>
      </c>
      <c r="C112" s="48"/>
      <c r="D112" s="49"/>
      <c r="E112" s="101">
        <f>C113+C114+C115+C116+C117</f>
        <v>0</v>
      </c>
      <c r="F112" s="101">
        <f>D113+D114+D115+D116+D117</f>
        <v>0</v>
      </c>
      <c r="G112" s="102" t="str">
        <f>IF(ROUND(C112,0)&lt;&gt;(ROUND(E112,0)),"Summering av balansepostene avviker fra oppgitt sum",IF(ROUND(D112,0)&lt;&gt;(ROUND(F112,0)),"Summering av balansepostene avviker fra oppgitt sum ",""))</f>
        <v/>
      </c>
      <c r="H112" s="24"/>
      <c r="I112" s="24"/>
      <c r="J112" s="24"/>
      <c r="K112" s="24"/>
      <c r="L112" s="24"/>
      <c r="M112" s="24"/>
      <c r="N112" s="24"/>
      <c r="O112" s="24"/>
      <c r="P112" s="24"/>
      <c r="Q112" s="77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 t="s">
        <v>34</v>
      </c>
      <c r="CB112" s="97">
        <v>623</v>
      </c>
      <c r="CC112" s="24" t="s">
        <v>35</v>
      </c>
      <c r="CD112" s="97">
        <v>726</v>
      </c>
      <c r="CE112" s="24"/>
      <c r="CF112" s="24"/>
      <c r="CG112" s="24"/>
      <c r="CH112" s="24"/>
      <c r="CI112" s="24"/>
      <c r="CJ112" s="70"/>
      <c r="CK112" s="70"/>
      <c r="CL112" s="70"/>
      <c r="CM112" s="70"/>
      <c r="CN112" s="70"/>
      <c r="CO112" s="70"/>
      <c r="CP112" s="70"/>
      <c r="CQ112" s="70"/>
      <c r="CR112" s="70"/>
      <c r="CS112" s="70"/>
      <c r="CT112" s="70"/>
      <c r="CU112" s="70"/>
      <c r="CV112" s="70"/>
    </row>
    <row r="113" spans="1:100" x14ac:dyDescent="0.25">
      <c r="A113" s="36" t="s">
        <v>118</v>
      </c>
      <c r="B113" s="35" t="s">
        <v>190</v>
      </c>
      <c r="C113" s="48"/>
      <c r="D113" s="49"/>
      <c r="E113" s="21"/>
      <c r="F113" s="21"/>
      <c r="G113" s="74"/>
      <c r="H113" s="24"/>
      <c r="I113" s="24"/>
      <c r="J113" s="24"/>
      <c r="K113" s="24"/>
      <c r="L113" s="24"/>
      <c r="M113" s="24"/>
      <c r="N113" s="24"/>
      <c r="O113" s="24"/>
      <c r="P113" s="24"/>
      <c r="Q113" s="77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 t="s">
        <v>34</v>
      </c>
      <c r="CB113" s="97">
        <v>624</v>
      </c>
      <c r="CC113" s="24" t="s">
        <v>35</v>
      </c>
      <c r="CD113" s="97">
        <v>727</v>
      </c>
      <c r="CE113" s="24"/>
      <c r="CF113" s="24"/>
      <c r="CG113" s="24"/>
      <c r="CH113" s="24"/>
      <c r="CI113" s="24"/>
      <c r="CJ113" s="70"/>
      <c r="CK113" s="70"/>
      <c r="CL113" s="70"/>
      <c r="CM113" s="70"/>
      <c r="CN113" s="70"/>
      <c r="CO113" s="70"/>
      <c r="CP113" s="70"/>
      <c r="CQ113" s="70"/>
      <c r="CR113" s="70"/>
      <c r="CS113" s="70"/>
      <c r="CT113" s="70"/>
      <c r="CU113" s="70"/>
      <c r="CV113" s="70"/>
    </row>
    <row r="114" spans="1:100" x14ac:dyDescent="0.25">
      <c r="A114" s="38" t="s">
        <v>119</v>
      </c>
      <c r="B114" s="35" t="s">
        <v>158</v>
      </c>
      <c r="C114" s="48"/>
      <c r="D114" s="49"/>
      <c r="E114" s="21"/>
      <c r="F114" s="21"/>
      <c r="G114" s="74"/>
      <c r="H114" s="24"/>
      <c r="I114" s="24"/>
      <c r="J114" s="24"/>
      <c r="K114" s="24"/>
      <c r="L114" s="24"/>
      <c r="M114" s="24"/>
      <c r="N114" s="74"/>
      <c r="O114" s="24"/>
      <c r="P114" s="24"/>
      <c r="Q114" s="77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 t="s">
        <v>34</v>
      </c>
      <c r="CB114" s="97">
        <v>626</v>
      </c>
      <c r="CC114" s="24" t="s">
        <v>35</v>
      </c>
      <c r="CD114" s="97">
        <v>729</v>
      </c>
      <c r="CE114" s="24"/>
      <c r="CF114" s="24"/>
      <c r="CG114" s="24"/>
      <c r="CH114" s="24"/>
      <c r="CI114" s="24"/>
      <c r="CJ114" s="70"/>
      <c r="CK114" s="70"/>
      <c r="CL114" s="70"/>
      <c r="CM114" s="70"/>
      <c r="CN114" s="70"/>
      <c r="CO114" s="70"/>
      <c r="CP114" s="70"/>
      <c r="CQ114" s="70"/>
      <c r="CR114" s="70"/>
      <c r="CS114" s="70"/>
      <c r="CT114" s="70"/>
      <c r="CU114" s="70"/>
      <c r="CV114" s="70"/>
    </row>
    <row r="115" spans="1:100" x14ac:dyDescent="0.25">
      <c r="A115" s="38" t="s">
        <v>179</v>
      </c>
      <c r="B115" s="35" t="s">
        <v>113</v>
      </c>
      <c r="C115" s="48"/>
      <c r="D115" s="49"/>
      <c r="E115" s="21"/>
      <c r="F115" s="21"/>
      <c r="G115" s="74"/>
      <c r="H115" s="24"/>
      <c r="I115" s="24"/>
      <c r="J115" s="24"/>
      <c r="K115" s="24"/>
      <c r="L115" s="24"/>
      <c r="M115" s="24"/>
      <c r="N115" s="74"/>
      <c r="O115" s="24"/>
      <c r="P115" s="24"/>
      <c r="Q115" s="77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 t="s">
        <v>34</v>
      </c>
      <c r="CB115" s="97">
        <v>1563</v>
      </c>
      <c r="CC115" s="24" t="s">
        <v>35</v>
      </c>
      <c r="CD115" s="97">
        <v>1602</v>
      </c>
      <c r="CE115" s="24"/>
      <c r="CF115" s="24"/>
      <c r="CG115" s="24"/>
      <c r="CH115" s="24"/>
      <c r="CI115" s="24"/>
      <c r="CJ115" s="70"/>
      <c r="CK115" s="70"/>
      <c r="CL115" s="70"/>
      <c r="CM115" s="70"/>
      <c r="CN115" s="70"/>
      <c r="CO115" s="70"/>
      <c r="CP115" s="70"/>
      <c r="CQ115" s="70"/>
      <c r="CR115" s="70"/>
      <c r="CS115" s="70"/>
      <c r="CT115" s="70"/>
      <c r="CU115" s="70"/>
      <c r="CV115" s="70"/>
    </row>
    <row r="116" spans="1:100" x14ac:dyDescent="0.25">
      <c r="A116" s="38" t="s">
        <v>180</v>
      </c>
      <c r="B116" s="35" t="s">
        <v>114</v>
      </c>
      <c r="C116" s="48"/>
      <c r="D116" s="49"/>
      <c r="E116" s="21"/>
      <c r="F116" s="21"/>
      <c r="G116" s="74"/>
      <c r="H116" s="24"/>
      <c r="I116" s="24"/>
      <c r="J116" s="24"/>
      <c r="K116" s="24"/>
      <c r="L116" s="24"/>
      <c r="M116" s="24"/>
      <c r="N116" s="74"/>
      <c r="O116" s="24"/>
      <c r="P116" s="24"/>
      <c r="Q116" s="77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 t="s">
        <v>34</v>
      </c>
      <c r="CB116" s="97">
        <v>1564</v>
      </c>
      <c r="CC116" s="24" t="s">
        <v>35</v>
      </c>
      <c r="CD116" s="97">
        <v>1603</v>
      </c>
      <c r="CE116" s="24"/>
      <c r="CF116" s="24"/>
      <c r="CG116" s="24"/>
      <c r="CH116" s="24"/>
      <c r="CI116" s="24"/>
      <c r="CJ116" s="70"/>
      <c r="CK116" s="70"/>
      <c r="CL116" s="70"/>
      <c r="CM116" s="70"/>
      <c r="CN116" s="70"/>
      <c r="CO116" s="70"/>
      <c r="CP116" s="70"/>
      <c r="CQ116" s="70"/>
      <c r="CR116" s="70"/>
      <c r="CS116" s="70"/>
      <c r="CT116" s="70"/>
      <c r="CU116" s="70"/>
      <c r="CV116" s="70"/>
    </row>
    <row r="117" spans="1:100" x14ac:dyDescent="0.25">
      <c r="A117" s="38" t="s">
        <v>181</v>
      </c>
      <c r="B117" s="35" t="s">
        <v>115</v>
      </c>
      <c r="C117" s="48"/>
      <c r="D117" s="49"/>
      <c r="E117" s="21"/>
      <c r="F117" s="21"/>
      <c r="G117" s="74"/>
      <c r="H117" s="24"/>
      <c r="I117" s="24"/>
      <c r="J117" s="24"/>
      <c r="K117" s="24"/>
      <c r="L117" s="24"/>
      <c r="M117" s="24"/>
      <c r="N117" s="74"/>
      <c r="O117" s="24"/>
      <c r="P117" s="24"/>
      <c r="Q117" s="77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 t="s">
        <v>34</v>
      </c>
      <c r="CB117" s="97">
        <v>1565</v>
      </c>
      <c r="CC117" s="24" t="s">
        <v>35</v>
      </c>
      <c r="CD117" s="97">
        <v>1604</v>
      </c>
      <c r="CE117" s="24"/>
      <c r="CF117" s="24"/>
      <c r="CG117" s="24"/>
      <c r="CH117" s="24"/>
      <c r="CI117" s="24"/>
      <c r="CJ117" s="70"/>
      <c r="CK117" s="70"/>
      <c r="CL117" s="70"/>
      <c r="CM117" s="70"/>
      <c r="CN117" s="70"/>
      <c r="CO117" s="70"/>
      <c r="CP117" s="70"/>
      <c r="CQ117" s="70"/>
      <c r="CR117" s="70"/>
      <c r="CS117" s="70"/>
      <c r="CT117" s="70"/>
      <c r="CU117" s="70"/>
      <c r="CV117" s="70"/>
    </row>
    <row r="118" spans="1:100" x14ac:dyDescent="0.25">
      <c r="A118" s="60" t="s">
        <v>84</v>
      </c>
      <c r="B118" s="31" t="s">
        <v>130</v>
      </c>
      <c r="C118" s="48"/>
      <c r="D118" s="49"/>
      <c r="E118" s="21"/>
      <c r="F118" s="21"/>
      <c r="G118" s="74"/>
      <c r="H118" s="24"/>
      <c r="I118" s="24"/>
      <c r="J118" s="24"/>
      <c r="K118" s="24"/>
      <c r="L118" s="24"/>
      <c r="M118" s="24"/>
      <c r="N118" s="24"/>
      <c r="O118" s="24"/>
      <c r="P118" s="24"/>
      <c r="Q118" s="77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 t="s">
        <v>34</v>
      </c>
      <c r="CB118" s="97">
        <v>768</v>
      </c>
      <c r="CC118" s="24" t="s">
        <v>35</v>
      </c>
      <c r="CD118" s="97">
        <v>769</v>
      </c>
      <c r="CE118" s="24"/>
      <c r="CF118" s="24"/>
      <c r="CG118" s="24"/>
      <c r="CH118" s="24"/>
      <c r="CI118" s="24"/>
      <c r="CJ118" s="70"/>
      <c r="CK118" s="70"/>
      <c r="CL118" s="70"/>
      <c r="CM118" s="70"/>
      <c r="CN118" s="70"/>
      <c r="CO118" s="70"/>
      <c r="CP118" s="70"/>
      <c r="CQ118" s="70"/>
      <c r="CR118" s="70"/>
      <c r="CS118" s="70"/>
      <c r="CT118" s="70"/>
      <c r="CU118" s="70"/>
      <c r="CV118" s="70"/>
    </row>
    <row r="119" spans="1:100" x14ac:dyDescent="0.25">
      <c r="A119" s="35"/>
      <c r="B119" s="31" t="s">
        <v>120</v>
      </c>
      <c r="C119" s="48"/>
      <c r="D119" s="49"/>
      <c r="E119" s="51">
        <f>C92+C93+C106+C107+C118</f>
        <v>0</v>
      </c>
      <c r="F119" s="52">
        <f>D92+D93+D106+D107+D118</f>
        <v>0</v>
      </c>
      <c r="G119" s="102" t="str">
        <f>IF(ROUND(C119,0)&lt;&gt;(ROUND(E119,0)),"Summering av balansepostene avviker fra oppgitt sum",IF(ROUND(D119,0)&lt;&gt;(ROUND(F119,0)),"Summering av balansepostene avviker fra oppgitt sum ",""))</f>
        <v/>
      </c>
      <c r="H119" s="24"/>
      <c r="I119" s="24"/>
      <c r="J119" s="24"/>
      <c r="K119" s="24"/>
      <c r="L119" s="24"/>
      <c r="M119" s="24"/>
      <c r="N119" s="24"/>
      <c r="O119" s="24"/>
      <c r="P119" s="24"/>
      <c r="Q119" s="77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 t="s">
        <v>34</v>
      </c>
      <c r="CB119" s="97">
        <v>629</v>
      </c>
      <c r="CC119" s="24" t="s">
        <v>35</v>
      </c>
      <c r="CD119" s="97">
        <v>732</v>
      </c>
      <c r="CE119" s="24"/>
      <c r="CF119" s="24"/>
      <c r="CG119" s="24"/>
      <c r="CH119" s="24"/>
      <c r="CI119" s="24"/>
      <c r="CJ119" s="70"/>
      <c r="CK119" s="70"/>
      <c r="CL119" s="70"/>
      <c r="CM119" s="70"/>
      <c r="CN119" s="70"/>
      <c r="CO119" s="70"/>
      <c r="CP119" s="70"/>
      <c r="CQ119" s="70"/>
      <c r="CR119" s="70"/>
      <c r="CS119" s="70"/>
      <c r="CT119" s="70"/>
      <c r="CU119" s="70"/>
      <c r="CV119" s="70"/>
    </row>
    <row r="120" spans="1:100" x14ac:dyDescent="0.25">
      <c r="A120" s="60" t="s">
        <v>86</v>
      </c>
      <c r="B120" s="31" t="s">
        <v>206</v>
      </c>
      <c r="C120" s="92"/>
      <c r="D120" s="93"/>
      <c r="E120" s="21"/>
      <c r="F120" s="21"/>
      <c r="G120" s="94"/>
      <c r="H120" s="24"/>
      <c r="I120" s="24"/>
      <c r="J120" s="24"/>
      <c r="K120" s="24"/>
      <c r="L120" s="24"/>
      <c r="M120" s="24"/>
      <c r="N120" s="24"/>
      <c r="O120" s="24"/>
      <c r="P120" s="24"/>
      <c r="Q120" s="77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 t="s">
        <v>34</v>
      </c>
      <c r="CB120" s="98">
        <v>1014</v>
      </c>
      <c r="CC120" s="99" t="s">
        <v>35</v>
      </c>
      <c r="CD120" s="98">
        <v>1025</v>
      </c>
      <c r="CE120" s="24"/>
      <c r="CF120" s="24"/>
      <c r="CG120" s="24"/>
      <c r="CH120" s="24"/>
      <c r="CI120" s="24"/>
      <c r="CJ120" s="70"/>
      <c r="CK120" s="70"/>
      <c r="CL120" s="70"/>
      <c r="CM120" s="70"/>
      <c r="CN120" s="70"/>
      <c r="CO120" s="70"/>
      <c r="CP120" s="70"/>
      <c r="CQ120" s="70"/>
      <c r="CR120" s="70"/>
      <c r="CS120" s="70"/>
      <c r="CT120" s="70"/>
      <c r="CU120" s="70"/>
      <c r="CV120" s="70"/>
    </row>
    <row r="121" spans="1:100" x14ac:dyDescent="0.25">
      <c r="A121" s="60" t="s">
        <v>88</v>
      </c>
      <c r="B121" s="31" t="s">
        <v>207</v>
      </c>
      <c r="C121" s="92"/>
      <c r="D121" s="93"/>
      <c r="E121" s="21"/>
      <c r="F121" s="21"/>
      <c r="G121" s="94"/>
      <c r="H121" s="24"/>
      <c r="I121" s="24"/>
      <c r="J121" s="24"/>
      <c r="K121" s="24"/>
      <c r="L121" s="24"/>
      <c r="M121" s="24"/>
      <c r="N121" s="24"/>
      <c r="O121" s="24"/>
      <c r="P121" s="24"/>
      <c r="Q121" s="77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 t="s">
        <v>34</v>
      </c>
      <c r="CB121" s="98">
        <v>1015</v>
      </c>
      <c r="CC121" s="99" t="s">
        <v>35</v>
      </c>
      <c r="CD121" s="98">
        <v>1026</v>
      </c>
      <c r="CE121" s="24"/>
      <c r="CF121" s="24"/>
      <c r="CG121" s="24"/>
      <c r="CH121" s="24"/>
      <c r="CI121" s="24"/>
      <c r="CJ121" s="70"/>
      <c r="CK121" s="70"/>
      <c r="CL121" s="70"/>
      <c r="CM121" s="70"/>
      <c r="CN121" s="70"/>
      <c r="CO121" s="70"/>
      <c r="CP121" s="70"/>
      <c r="CQ121" s="70"/>
      <c r="CR121" s="70"/>
      <c r="CS121" s="70"/>
      <c r="CT121" s="70"/>
      <c r="CU121" s="70"/>
      <c r="CV121" s="70"/>
    </row>
    <row r="122" spans="1:100" x14ac:dyDescent="0.25">
      <c r="A122" s="34" t="s">
        <v>144</v>
      </c>
      <c r="B122" s="35" t="s">
        <v>121</v>
      </c>
      <c r="C122" s="48"/>
      <c r="D122" s="49"/>
      <c r="E122" s="21"/>
      <c r="F122" s="21"/>
      <c r="G122" s="74"/>
      <c r="H122" s="24"/>
      <c r="I122" s="24"/>
      <c r="J122" s="24"/>
      <c r="K122" s="24"/>
      <c r="L122" s="24"/>
      <c r="M122" s="24"/>
      <c r="N122" s="24"/>
      <c r="O122" s="24"/>
      <c r="P122" s="24"/>
      <c r="Q122" s="77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 t="s">
        <v>34</v>
      </c>
      <c r="CB122" s="97">
        <v>631</v>
      </c>
      <c r="CC122" s="24" t="s">
        <v>35</v>
      </c>
      <c r="CD122" s="97">
        <v>734</v>
      </c>
      <c r="CE122" s="24"/>
      <c r="CF122" s="24"/>
      <c r="CG122" s="24"/>
      <c r="CH122" s="24"/>
      <c r="CI122" s="24"/>
      <c r="CJ122" s="70"/>
      <c r="CK122" s="70"/>
      <c r="CL122" s="70"/>
      <c r="CM122" s="70"/>
      <c r="CN122" s="70"/>
      <c r="CO122" s="70"/>
      <c r="CP122" s="70"/>
      <c r="CQ122" s="70"/>
      <c r="CR122" s="70"/>
      <c r="CS122" s="70"/>
      <c r="CT122" s="70"/>
      <c r="CU122" s="70"/>
      <c r="CV122" s="70"/>
    </row>
    <row r="123" spans="1:100" x14ac:dyDescent="0.25">
      <c r="A123" s="34" t="s">
        <v>90</v>
      </c>
      <c r="B123" s="31" t="s">
        <v>208</v>
      </c>
      <c r="C123" s="48"/>
      <c r="D123" s="49"/>
      <c r="E123" s="21"/>
      <c r="F123" s="21"/>
      <c r="G123" s="74"/>
      <c r="H123" s="24"/>
      <c r="I123" s="24"/>
      <c r="J123" s="24"/>
      <c r="K123" s="24"/>
      <c r="L123" s="24"/>
      <c r="M123" s="24"/>
      <c r="N123" s="24"/>
      <c r="O123" s="24"/>
      <c r="P123" s="24"/>
      <c r="Q123" s="77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 t="s">
        <v>34</v>
      </c>
      <c r="CB123" s="97">
        <v>772</v>
      </c>
      <c r="CC123" s="24" t="s">
        <v>35</v>
      </c>
      <c r="CD123" s="97">
        <v>778</v>
      </c>
      <c r="CE123" s="24"/>
      <c r="CF123" s="24"/>
      <c r="CG123" s="24"/>
      <c r="CH123" s="24"/>
      <c r="CI123" s="24"/>
      <c r="CJ123" s="70"/>
      <c r="CK123" s="70"/>
      <c r="CL123" s="70"/>
      <c r="CM123" s="70"/>
      <c r="CN123" s="70"/>
      <c r="CO123" s="70"/>
      <c r="CP123" s="70"/>
      <c r="CQ123" s="70"/>
      <c r="CR123" s="70"/>
      <c r="CS123" s="70"/>
      <c r="CT123" s="70"/>
      <c r="CU123" s="70"/>
      <c r="CV123" s="70"/>
    </row>
    <row r="124" spans="1:100" x14ac:dyDescent="0.25">
      <c r="A124" s="31" t="s">
        <v>92</v>
      </c>
      <c r="B124" s="31" t="s">
        <v>122</v>
      </c>
      <c r="C124" s="45">
        <f>C125+C126+C127+C128</f>
        <v>0</v>
      </c>
      <c r="D124" s="45">
        <f>D125+D126+D127+D128</f>
        <v>0</v>
      </c>
      <c r="E124" s="21"/>
      <c r="F124" s="53"/>
      <c r="G124" s="74"/>
      <c r="H124" s="24"/>
      <c r="I124" s="24"/>
      <c r="J124" s="24"/>
      <c r="K124" s="24"/>
      <c r="L124" s="24"/>
      <c r="M124" s="24"/>
      <c r="N124" s="24"/>
      <c r="O124" s="24"/>
      <c r="P124" s="24"/>
      <c r="Q124" s="77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 t="s">
        <v>34</v>
      </c>
      <c r="CB124" s="97">
        <v>632</v>
      </c>
      <c r="CC124" s="24" t="s">
        <v>35</v>
      </c>
      <c r="CD124" s="97">
        <v>735</v>
      </c>
      <c r="CE124" s="24"/>
      <c r="CF124" s="24"/>
      <c r="CG124" s="24"/>
      <c r="CH124" s="24"/>
      <c r="CI124" s="24"/>
      <c r="CJ124" s="70"/>
      <c r="CK124" s="70"/>
      <c r="CL124" s="70"/>
      <c r="CM124" s="70"/>
      <c r="CN124" s="70"/>
      <c r="CO124" s="70"/>
      <c r="CP124" s="70"/>
      <c r="CQ124" s="70"/>
      <c r="CR124" s="70"/>
      <c r="CS124" s="70"/>
      <c r="CT124" s="70"/>
      <c r="CU124" s="70"/>
      <c r="CV124" s="70"/>
    </row>
    <row r="125" spans="1:100" x14ac:dyDescent="0.25">
      <c r="A125" s="34" t="s">
        <v>124</v>
      </c>
      <c r="B125" s="35" t="s">
        <v>189</v>
      </c>
      <c r="C125" s="48"/>
      <c r="D125" s="49"/>
      <c r="E125" s="21"/>
      <c r="F125" s="21"/>
      <c r="G125" s="74"/>
      <c r="H125" s="24"/>
      <c r="I125" s="24"/>
      <c r="J125" s="24"/>
      <c r="K125" s="24"/>
      <c r="L125" s="24"/>
      <c r="M125" s="24"/>
      <c r="N125" s="24"/>
      <c r="O125" s="24"/>
      <c r="P125" s="24"/>
      <c r="Q125" s="77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 t="s">
        <v>34</v>
      </c>
      <c r="CB125" s="97">
        <v>633</v>
      </c>
      <c r="CC125" s="24" t="s">
        <v>35</v>
      </c>
      <c r="CD125" s="97">
        <v>736</v>
      </c>
      <c r="CE125" s="24"/>
      <c r="CF125" s="24"/>
      <c r="CG125" s="24"/>
      <c r="CH125" s="24"/>
      <c r="CI125" s="24"/>
      <c r="CJ125" s="70"/>
      <c r="CK125" s="70"/>
      <c r="CL125" s="70"/>
      <c r="CM125" s="70"/>
      <c r="CN125" s="70"/>
      <c r="CO125" s="70"/>
      <c r="CP125" s="70"/>
      <c r="CQ125" s="70"/>
      <c r="CR125" s="70"/>
      <c r="CS125" s="70"/>
      <c r="CT125" s="70"/>
      <c r="CU125" s="70"/>
      <c r="CV125" s="70"/>
    </row>
    <row r="126" spans="1:100" x14ac:dyDescent="0.25">
      <c r="A126" s="96" t="s">
        <v>145</v>
      </c>
      <c r="B126" s="35" t="s">
        <v>162</v>
      </c>
      <c r="C126" s="48"/>
      <c r="D126" s="49"/>
      <c r="E126" s="21"/>
      <c r="F126" s="21"/>
      <c r="G126" s="7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 t="s">
        <v>34</v>
      </c>
      <c r="CB126" s="97">
        <v>1566</v>
      </c>
      <c r="CC126" s="24" t="s">
        <v>35</v>
      </c>
      <c r="CD126" s="97">
        <v>1605</v>
      </c>
      <c r="CE126" s="24"/>
      <c r="CF126" s="24"/>
      <c r="CG126" s="24"/>
      <c r="CH126" s="24"/>
      <c r="CI126" s="24"/>
      <c r="CJ126" s="70"/>
      <c r="CK126" s="70"/>
      <c r="CL126" s="70"/>
      <c r="CM126" s="70"/>
      <c r="CN126" s="70"/>
      <c r="CO126" s="70"/>
      <c r="CP126" s="70"/>
      <c r="CQ126" s="70"/>
      <c r="CR126" s="70"/>
      <c r="CS126" s="70"/>
      <c r="CT126" s="70"/>
      <c r="CU126" s="70"/>
      <c r="CV126" s="70"/>
    </row>
    <row r="127" spans="1:100" ht="15.75" x14ac:dyDescent="0.3">
      <c r="A127" s="96" t="s">
        <v>210</v>
      </c>
      <c r="B127" s="35" t="s">
        <v>182</v>
      </c>
      <c r="C127" s="48"/>
      <c r="D127" s="49"/>
      <c r="E127" s="21"/>
      <c r="F127" s="21"/>
      <c r="G127" s="7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 t="s">
        <v>34</v>
      </c>
      <c r="CB127" s="97">
        <v>1567</v>
      </c>
      <c r="CC127" s="24" t="s">
        <v>35</v>
      </c>
      <c r="CD127" s="97">
        <v>1606</v>
      </c>
      <c r="CE127" s="24"/>
      <c r="CF127" s="24"/>
      <c r="CG127" s="24"/>
      <c r="CH127" s="24"/>
      <c r="CI127" s="24"/>
      <c r="CJ127" s="70"/>
      <c r="CK127" s="70"/>
      <c r="CL127" s="70"/>
      <c r="CM127" s="70"/>
      <c r="CN127" s="70"/>
      <c r="CO127" s="70"/>
      <c r="CP127" s="70"/>
      <c r="CQ127" s="70"/>
      <c r="CR127" s="70"/>
      <c r="CS127" s="70"/>
      <c r="CT127" s="70"/>
      <c r="CU127" s="70"/>
      <c r="CV127" s="70"/>
    </row>
    <row r="128" spans="1:100" ht="15.75" x14ac:dyDescent="0.3">
      <c r="A128" s="96" t="s">
        <v>211</v>
      </c>
      <c r="B128" s="35" t="s">
        <v>183</v>
      </c>
      <c r="C128" s="48"/>
      <c r="D128" s="49"/>
      <c r="E128" s="21"/>
      <c r="F128" s="21"/>
      <c r="G128" s="7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 t="s">
        <v>34</v>
      </c>
      <c r="CB128" s="97">
        <v>1568</v>
      </c>
      <c r="CC128" s="24" t="s">
        <v>35</v>
      </c>
      <c r="CD128" s="97">
        <v>1607</v>
      </c>
      <c r="CE128" s="24"/>
      <c r="CF128" s="24"/>
      <c r="CG128" s="24"/>
      <c r="CH128" s="24"/>
      <c r="CI128" s="24"/>
      <c r="CJ128" s="70"/>
      <c r="CK128" s="70"/>
      <c r="CL128" s="70"/>
      <c r="CM128" s="70"/>
      <c r="CN128" s="70"/>
      <c r="CO128" s="70"/>
      <c r="CP128" s="70"/>
      <c r="CQ128" s="70"/>
      <c r="CR128" s="70"/>
      <c r="CS128" s="70"/>
      <c r="CT128" s="70"/>
      <c r="CU128" s="70"/>
      <c r="CV128" s="70"/>
    </row>
    <row r="129" spans="1:100" x14ac:dyDescent="0.25">
      <c r="A129" s="31" t="s">
        <v>94</v>
      </c>
      <c r="B129" s="31" t="s">
        <v>123</v>
      </c>
      <c r="C129" s="45">
        <f>C130+C131+C132</f>
        <v>0</v>
      </c>
      <c r="D129" s="45">
        <f>D130+D131+D132</f>
        <v>0</v>
      </c>
      <c r="E129" s="21"/>
      <c r="F129" s="21"/>
      <c r="G129" s="7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 t="s">
        <v>34</v>
      </c>
      <c r="CB129" s="97">
        <v>636</v>
      </c>
      <c r="CC129" s="24" t="s">
        <v>35</v>
      </c>
      <c r="CD129" s="97">
        <v>739</v>
      </c>
      <c r="CE129" s="24"/>
      <c r="CF129" s="24"/>
      <c r="CG129" s="24"/>
      <c r="CH129" s="24"/>
      <c r="CI129" s="24"/>
      <c r="CJ129" s="70"/>
      <c r="CK129" s="70"/>
      <c r="CL129" s="70"/>
      <c r="CM129" s="70"/>
      <c r="CN129" s="70"/>
      <c r="CO129" s="70"/>
      <c r="CP129" s="70"/>
      <c r="CQ129" s="70"/>
      <c r="CR129" s="70"/>
      <c r="CS129" s="70"/>
      <c r="CT129" s="70"/>
      <c r="CU129" s="70"/>
      <c r="CV129" s="70"/>
    </row>
    <row r="130" spans="1:100" x14ac:dyDescent="0.25">
      <c r="A130" s="34" t="s">
        <v>146</v>
      </c>
      <c r="B130" s="35" t="s">
        <v>159</v>
      </c>
      <c r="C130" s="48"/>
      <c r="D130" s="49"/>
      <c r="E130" s="21"/>
      <c r="F130" s="21"/>
      <c r="G130" s="74"/>
      <c r="H130" s="24"/>
      <c r="I130" s="78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 t="s">
        <v>34</v>
      </c>
      <c r="CB130" s="97">
        <v>637</v>
      </c>
      <c r="CC130" s="24" t="s">
        <v>35</v>
      </c>
      <c r="CD130" s="97">
        <v>740</v>
      </c>
      <c r="CE130" s="24"/>
      <c r="CF130" s="24"/>
      <c r="CG130" s="24"/>
      <c r="CH130" s="24"/>
      <c r="CI130" s="24"/>
      <c r="CJ130" s="70"/>
      <c r="CK130" s="70"/>
      <c r="CL130" s="70"/>
      <c r="CM130" s="70"/>
      <c r="CN130" s="70"/>
      <c r="CO130" s="70"/>
      <c r="CP130" s="70"/>
      <c r="CQ130" s="70"/>
      <c r="CR130" s="70"/>
      <c r="CS130" s="70"/>
      <c r="CT130" s="70"/>
      <c r="CU130" s="70"/>
      <c r="CV130" s="70"/>
    </row>
    <row r="131" spans="1:100" x14ac:dyDescent="0.25">
      <c r="A131" s="34" t="s">
        <v>148</v>
      </c>
      <c r="B131" s="35" t="s">
        <v>162</v>
      </c>
      <c r="C131" s="48"/>
      <c r="D131" s="49"/>
      <c r="E131" s="21"/>
      <c r="F131" s="53"/>
      <c r="G131" s="7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 t="s">
        <v>34</v>
      </c>
      <c r="CB131" s="97">
        <v>1569</v>
      </c>
      <c r="CC131" s="24" t="s">
        <v>35</v>
      </c>
      <c r="CD131" s="97">
        <v>1608</v>
      </c>
      <c r="CE131" s="24"/>
      <c r="CF131" s="24"/>
      <c r="CG131" s="24"/>
      <c r="CH131" s="24"/>
      <c r="CI131" s="24"/>
      <c r="CJ131" s="70"/>
      <c r="CK131" s="70"/>
      <c r="CL131" s="70"/>
      <c r="CM131" s="70"/>
      <c r="CN131" s="70"/>
      <c r="CO131" s="70"/>
      <c r="CP131" s="70"/>
      <c r="CQ131" s="70"/>
      <c r="CR131" s="70"/>
      <c r="CS131" s="70"/>
      <c r="CT131" s="70"/>
      <c r="CU131" s="70"/>
      <c r="CV131" s="70"/>
    </row>
    <row r="132" spans="1:100" x14ac:dyDescent="0.25">
      <c r="A132" s="61" t="s">
        <v>163</v>
      </c>
      <c r="B132" s="35" t="s">
        <v>182</v>
      </c>
      <c r="C132" s="48"/>
      <c r="D132" s="49"/>
      <c r="E132" s="21"/>
      <c r="F132" s="53"/>
      <c r="G132" s="7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 t="s">
        <v>34</v>
      </c>
      <c r="CB132" s="97">
        <v>1570</v>
      </c>
      <c r="CC132" s="24" t="s">
        <v>35</v>
      </c>
      <c r="CD132" s="97">
        <v>1609</v>
      </c>
      <c r="CE132" s="24"/>
      <c r="CF132" s="24"/>
      <c r="CG132" s="24"/>
      <c r="CH132" s="24"/>
      <c r="CI132" s="24"/>
      <c r="CJ132" s="70"/>
      <c r="CK132" s="70"/>
      <c r="CL132" s="70"/>
      <c r="CM132" s="70"/>
      <c r="CN132" s="70"/>
      <c r="CO132" s="70"/>
      <c r="CP132" s="70"/>
      <c r="CQ132" s="70"/>
      <c r="CR132" s="70"/>
      <c r="CS132" s="70"/>
      <c r="CT132" s="70"/>
      <c r="CU132" s="70"/>
      <c r="CV132" s="70"/>
    </row>
    <row r="133" spans="1:100" x14ac:dyDescent="0.25">
      <c r="A133" s="21"/>
      <c r="B133" s="23"/>
      <c r="C133" s="23"/>
      <c r="D133" s="23"/>
      <c r="E133" s="21"/>
      <c r="F133" s="21"/>
      <c r="G133" s="7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97"/>
      <c r="CC133" s="24"/>
      <c r="CD133" s="97"/>
      <c r="CE133" s="24"/>
      <c r="CF133" s="24"/>
      <c r="CG133" s="24"/>
      <c r="CH133" s="24"/>
      <c r="CI133" s="24"/>
      <c r="CJ133" s="70"/>
      <c r="CK133" s="70"/>
      <c r="CL133" s="70"/>
      <c r="CM133" s="70"/>
      <c r="CN133" s="70"/>
      <c r="CO133" s="70"/>
      <c r="CP133" s="70"/>
      <c r="CQ133" s="70"/>
      <c r="CR133" s="70"/>
      <c r="CS133" s="70"/>
      <c r="CT133" s="70"/>
      <c r="CU133" s="70"/>
      <c r="CV133" s="70"/>
    </row>
    <row r="134" spans="1:100" x14ac:dyDescent="0.25">
      <c r="A134" s="21"/>
      <c r="B134" s="54" t="s">
        <v>125</v>
      </c>
      <c r="C134" s="21"/>
      <c r="D134" s="21"/>
      <c r="E134" s="21"/>
      <c r="F134" s="21"/>
      <c r="G134" s="7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97"/>
      <c r="CC134" s="24"/>
      <c r="CD134" s="97"/>
      <c r="CE134" s="24"/>
      <c r="CF134" s="24"/>
      <c r="CG134" s="24"/>
      <c r="CH134" s="24"/>
      <c r="CI134" s="24"/>
      <c r="CJ134" s="70"/>
      <c r="CK134" s="70"/>
      <c r="CL134" s="70"/>
      <c r="CM134" s="70"/>
      <c r="CN134" s="70"/>
      <c r="CO134" s="70"/>
      <c r="CP134" s="70"/>
      <c r="CQ134" s="70"/>
      <c r="CR134" s="70"/>
      <c r="CS134" s="70"/>
      <c r="CT134" s="70"/>
      <c r="CU134" s="70"/>
      <c r="CV134" s="70"/>
    </row>
    <row r="135" spans="1:100" x14ac:dyDescent="0.25">
      <c r="A135" s="21"/>
      <c r="B135" s="40" t="s">
        <v>133</v>
      </c>
      <c r="C135" s="49"/>
      <c r="D135" s="49"/>
      <c r="E135" s="21"/>
      <c r="F135" s="21"/>
      <c r="G135" s="7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 t="s">
        <v>34</v>
      </c>
      <c r="CB135" s="97">
        <v>639</v>
      </c>
      <c r="CC135" s="24" t="s">
        <v>35</v>
      </c>
      <c r="CD135" s="97">
        <v>742</v>
      </c>
      <c r="CE135" s="24"/>
      <c r="CF135" s="24"/>
      <c r="CG135" s="24"/>
      <c r="CH135" s="24"/>
      <c r="CI135" s="24"/>
      <c r="CJ135" s="70"/>
      <c r="CK135" s="70"/>
      <c r="CL135" s="70"/>
      <c r="CM135" s="70"/>
      <c r="CN135" s="70"/>
      <c r="CO135" s="70"/>
      <c r="CP135" s="70"/>
      <c r="CQ135" s="70"/>
      <c r="CR135" s="70"/>
      <c r="CS135" s="70"/>
      <c r="CT135" s="70"/>
      <c r="CU135" s="70"/>
      <c r="CV135" s="70"/>
    </row>
    <row r="136" spans="1:100" x14ac:dyDescent="0.25">
      <c r="A136" s="21"/>
      <c r="B136" s="35" t="s">
        <v>126</v>
      </c>
      <c r="C136" s="86"/>
      <c r="D136" s="87"/>
      <c r="E136" s="21"/>
      <c r="F136" s="55"/>
      <c r="G136" s="74" t="str">
        <f ca="1">IF(((CELL("format",C136))&lt;&gt;"P2"),"Avkastningsrente skal formateres som prosent med 2 desimaler",IF(((CELL("format",D136))&lt;&gt;"P2"),"Avkastningsrente skal formateres som prosent med 2 desimaler",""))</f>
        <v/>
      </c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 t="s">
        <v>34</v>
      </c>
      <c r="CB136" s="97">
        <v>642</v>
      </c>
      <c r="CC136" s="24" t="s">
        <v>35</v>
      </c>
      <c r="CD136" s="97">
        <v>745</v>
      </c>
      <c r="CE136" s="24"/>
      <c r="CF136" s="24"/>
      <c r="CG136" s="24"/>
      <c r="CH136" s="24"/>
      <c r="CI136" s="24"/>
      <c r="CJ136" s="70"/>
      <c r="CK136" s="70"/>
      <c r="CL136" s="70"/>
      <c r="CM136" s="70"/>
      <c r="CN136" s="70"/>
      <c r="CO136" s="70"/>
      <c r="CP136" s="70"/>
      <c r="CQ136" s="70"/>
      <c r="CR136" s="70"/>
      <c r="CS136" s="70"/>
      <c r="CT136" s="70"/>
      <c r="CU136" s="70"/>
      <c r="CV136" s="70"/>
    </row>
    <row r="137" spans="1:100" x14ac:dyDescent="0.25">
      <c r="A137" s="21"/>
      <c r="B137" s="35" t="s">
        <v>127</v>
      </c>
      <c r="C137" s="87"/>
      <c r="D137" s="87"/>
      <c r="E137" s="21"/>
      <c r="F137" s="21"/>
      <c r="G137" s="74" t="str">
        <f t="shared" ref="G137:G138" ca="1" si="0">IF(((CELL("format",C137))&lt;&gt;"P2"),"Avkastningsrente skal formateres som prosent med 2 desimaler",IF(((CELL("format",D137))&lt;&gt;"P2"),"Avkastningsrente skal formateres som prosent med 2 desimaler",""))</f>
        <v/>
      </c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 t="s">
        <v>34</v>
      </c>
      <c r="CB137" s="97">
        <v>655</v>
      </c>
      <c r="CC137" s="24" t="s">
        <v>35</v>
      </c>
      <c r="CD137" s="97">
        <v>758</v>
      </c>
      <c r="CE137" s="24"/>
      <c r="CF137" s="24"/>
      <c r="CG137" s="24"/>
      <c r="CH137" s="24"/>
      <c r="CI137" s="24"/>
      <c r="CJ137" s="70"/>
      <c r="CK137" s="70"/>
      <c r="CL137" s="70"/>
      <c r="CM137" s="70"/>
      <c r="CN137" s="70"/>
      <c r="CO137" s="70"/>
      <c r="CP137" s="70"/>
      <c r="CQ137" s="70"/>
      <c r="CR137" s="70"/>
      <c r="CS137" s="70"/>
      <c r="CT137" s="70"/>
      <c r="CU137" s="70"/>
      <c r="CV137" s="70"/>
    </row>
    <row r="138" spans="1:100" x14ac:dyDescent="0.25">
      <c r="A138" s="21"/>
      <c r="B138" s="35" t="s">
        <v>128</v>
      </c>
      <c r="C138" s="87"/>
      <c r="D138" s="87"/>
      <c r="E138" s="21"/>
      <c r="F138" s="21"/>
      <c r="G138" s="74" t="str">
        <f t="shared" ca="1" si="0"/>
        <v/>
      </c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 t="s">
        <v>34</v>
      </c>
      <c r="CB138" s="97">
        <v>656</v>
      </c>
      <c r="CC138" s="24" t="s">
        <v>35</v>
      </c>
      <c r="CD138" s="97">
        <v>759</v>
      </c>
      <c r="CE138" s="24"/>
      <c r="CF138" s="24"/>
      <c r="CG138" s="24"/>
      <c r="CH138" s="24"/>
      <c r="CI138" s="24"/>
      <c r="CJ138" s="70"/>
      <c r="CK138" s="70"/>
      <c r="CL138" s="70"/>
      <c r="CM138" s="70"/>
      <c r="CN138" s="70"/>
      <c r="CO138" s="70"/>
      <c r="CP138" s="70"/>
      <c r="CQ138" s="70"/>
      <c r="CR138" s="70"/>
      <c r="CS138" s="70"/>
      <c r="CT138" s="70"/>
      <c r="CU138" s="70"/>
      <c r="CV138" s="70"/>
    </row>
    <row r="139" spans="1:100" x14ac:dyDescent="0.25">
      <c r="A139" s="21"/>
      <c r="B139" s="21"/>
      <c r="C139" s="21"/>
      <c r="D139" s="21"/>
      <c r="E139" s="21"/>
      <c r="F139" s="21"/>
      <c r="G139" s="74"/>
      <c r="H139" s="24"/>
      <c r="I139" s="24"/>
      <c r="J139" s="24"/>
      <c r="K139" s="79"/>
      <c r="L139" s="79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70"/>
      <c r="CK139" s="70"/>
      <c r="CL139" s="70"/>
      <c r="CM139" s="70"/>
      <c r="CN139" s="70"/>
      <c r="CO139" s="70"/>
      <c r="CP139" s="70"/>
      <c r="CQ139" s="70"/>
      <c r="CR139" s="70"/>
      <c r="CS139" s="70"/>
      <c r="CT139" s="70"/>
      <c r="CU139" s="70"/>
      <c r="CV139" s="70"/>
    </row>
    <row r="140" spans="1:100" x14ac:dyDescent="0.25">
      <c r="A140" s="23"/>
      <c r="B140" s="23"/>
      <c r="C140" s="23"/>
      <c r="D140" s="23"/>
      <c r="E140" s="23"/>
      <c r="F140" s="23"/>
      <c r="G140" s="7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70"/>
      <c r="CK140" s="70"/>
      <c r="CL140" s="70"/>
      <c r="CM140" s="70"/>
      <c r="CN140" s="70"/>
      <c r="CO140" s="70"/>
      <c r="CP140" s="70"/>
      <c r="CQ140" s="70"/>
      <c r="CR140" s="70"/>
      <c r="CS140" s="70"/>
      <c r="CT140" s="70"/>
      <c r="CU140" s="70"/>
      <c r="CV140" s="70"/>
    </row>
    <row r="141" spans="1:100" s="56" customFormat="1" x14ac:dyDescent="0.25">
      <c r="CJ141" s="72"/>
      <c r="CK141" s="72"/>
      <c r="CL141" s="72"/>
      <c r="CM141" s="72"/>
      <c r="CN141" s="72"/>
      <c r="CO141" s="72"/>
      <c r="CP141" s="72"/>
      <c r="CQ141" s="72"/>
      <c r="CR141" s="72"/>
      <c r="CS141" s="72"/>
      <c r="CT141" s="72"/>
      <c r="CU141" s="72"/>
      <c r="CV141" s="72"/>
    </row>
    <row r="142" spans="1:100" s="56" customFormat="1" x14ac:dyDescent="0.25">
      <c r="CJ142" s="72"/>
      <c r="CK142" s="72"/>
      <c r="CL142" s="72"/>
      <c r="CM142" s="72"/>
      <c r="CN142" s="72"/>
      <c r="CO142" s="72"/>
      <c r="CP142" s="72"/>
      <c r="CQ142" s="72"/>
      <c r="CR142" s="72"/>
      <c r="CS142" s="72"/>
      <c r="CT142" s="72"/>
      <c r="CU142" s="72"/>
      <c r="CV142" s="72"/>
    </row>
    <row r="143" spans="1:100" s="56" customFormat="1" x14ac:dyDescent="0.25">
      <c r="CJ143" s="72"/>
      <c r="CK143" s="72"/>
      <c r="CL143" s="72"/>
      <c r="CM143" s="72"/>
      <c r="CN143" s="72"/>
      <c r="CO143" s="72"/>
      <c r="CP143" s="72"/>
      <c r="CQ143" s="72"/>
      <c r="CR143" s="72"/>
      <c r="CS143" s="72"/>
      <c r="CT143" s="72"/>
      <c r="CU143" s="72"/>
      <c r="CV143" s="72"/>
    </row>
    <row r="144" spans="1:100" s="56" customFormat="1" x14ac:dyDescent="0.25">
      <c r="CJ144" s="72"/>
      <c r="CK144" s="72"/>
      <c r="CL144" s="72"/>
      <c r="CM144" s="72"/>
      <c r="CN144" s="72"/>
      <c r="CO144" s="72"/>
      <c r="CP144" s="72"/>
      <c r="CQ144" s="72"/>
      <c r="CR144" s="72"/>
      <c r="CS144" s="72"/>
      <c r="CT144" s="72"/>
      <c r="CU144" s="72"/>
      <c r="CV144" s="72"/>
    </row>
    <row r="145" spans="88:100" s="56" customFormat="1" x14ac:dyDescent="0.25">
      <c r="CJ145" s="72"/>
      <c r="CK145" s="72"/>
      <c r="CL145" s="72"/>
      <c r="CM145" s="72"/>
      <c r="CN145" s="72"/>
      <c r="CO145" s="72"/>
      <c r="CP145" s="72"/>
      <c r="CQ145" s="72"/>
      <c r="CR145" s="72"/>
      <c r="CS145" s="72"/>
      <c r="CT145" s="72"/>
      <c r="CU145" s="72"/>
      <c r="CV145" s="72"/>
    </row>
    <row r="146" spans="88:100" s="56" customFormat="1" x14ac:dyDescent="0.25">
      <c r="CJ146" s="72"/>
      <c r="CK146" s="72"/>
      <c r="CL146" s="72"/>
      <c r="CM146" s="72"/>
      <c r="CN146" s="72"/>
      <c r="CO146" s="72"/>
      <c r="CP146" s="72"/>
      <c r="CQ146" s="72"/>
      <c r="CR146" s="72"/>
      <c r="CS146" s="72"/>
      <c r="CT146" s="72"/>
      <c r="CU146" s="72"/>
      <c r="CV146" s="72"/>
    </row>
    <row r="147" spans="88:100" s="56" customFormat="1" x14ac:dyDescent="0.25">
      <c r="CJ147" s="72"/>
      <c r="CK147" s="72"/>
      <c r="CL147" s="72"/>
      <c r="CM147" s="72"/>
      <c r="CN147" s="72"/>
      <c r="CO147" s="72"/>
      <c r="CP147" s="72"/>
      <c r="CQ147" s="72"/>
      <c r="CR147" s="72"/>
      <c r="CS147" s="72"/>
      <c r="CT147" s="72"/>
      <c r="CU147" s="72"/>
      <c r="CV147" s="72"/>
    </row>
    <row r="148" spans="88:100" s="56" customFormat="1" x14ac:dyDescent="0.25">
      <c r="CJ148" s="72"/>
      <c r="CK148" s="72"/>
      <c r="CL148" s="72"/>
      <c r="CM148" s="72"/>
      <c r="CN148" s="72"/>
      <c r="CO148" s="72"/>
      <c r="CP148" s="72"/>
      <c r="CQ148" s="72"/>
      <c r="CR148" s="72"/>
      <c r="CS148" s="72"/>
      <c r="CT148" s="72"/>
      <c r="CU148" s="72"/>
      <c r="CV148" s="72"/>
    </row>
    <row r="149" spans="88:100" s="56" customFormat="1" x14ac:dyDescent="0.25">
      <c r="CJ149" s="72"/>
      <c r="CK149" s="72"/>
      <c r="CL149" s="72"/>
      <c r="CM149" s="72"/>
      <c r="CN149" s="72"/>
      <c r="CO149" s="72"/>
      <c r="CP149" s="72"/>
      <c r="CQ149" s="72"/>
      <c r="CR149" s="72"/>
      <c r="CS149" s="72"/>
      <c r="CT149" s="72"/>
      <c r="CU149" s="72"/>
      <c r="CV149" s="72"/>
    </row>
    <row r="150" spans="88:100" s="56" customFormat="1" x14ac:dyDescent="0.25">
      <c r="CJ150" s="72"/>
      <c r="CK150" s="72"/>
      <c r="CL150" s="72"/>
      <c r="CM150" s="72"/>
      <c r="CN150" s="72"/>
      <c r="CO150" s="72"/>
      <c r="CP150" s="72"/>
      <c r="CQ150" s="72"/>
      <c r="CR150" s="72"/>
      <c r="CS150" s="72"/>
      <c r="CT150" s="72"/>
      <c r="CU150" s="72"/>
      <c r="CV150" s="72"/>
    </row>
    <row r="151" spans="88:100" s="56" customFormat="1" x14ac:dyDescent="0.25">
      <c r="CJ151" s="72"/>
      <c r="CK151" s="72"/>
      <c r="CL151" s="72"/>
      <c r="CM151" s="72"/>
      <c r="CN151" s="72"/>
      <c r="CO151" s="72"/>
      <c r="CP151" s="72"/>
      <c r="CQ151" s="72"/>
      <c r="CR151" s="72"/>
      <c r="CS151" s="72"/>
      <c r="CT151" s="72"/>
      <c r="CU151" s="72"/>
      <c r="CV151" s="72"/>
    </row>
    <row r="152" spans="88:100" s="56" customFormat="1" x14ac:dyDescent="0.25">
      <c r="CJ152" s="72"/>
      <c r="CK152" s="72"/>
      <c r="CL152" s="72"/>
      <c r="CM152" s="72"/>
      <c r="CN152" s="72"/>
      <c r="CO152" s="72"/>
      <c r="CP152" s="72"/>
      <c r="CQ152" s="72"/>
      <c r="CR152" s="72"/>
      <c r="CS152" s="72"/>
      <c r="CT152" s="72"/>
      <c r="CU152" s="72"/>
      <c r="CV152" s="72"/>
    </row>
    <row r="153" spans="88:100" s="56" customFormat="1" x14ac:dyDescent="0.25">
      <c r="CJ153" s="72"/>
      <c r="CK153" s="72"/>
      <c r="CL153" s="72"/>
      <c r="CM153" s="72"/>
      <c r="CN153" s="72"/>
      <c r="CO153" s="72"/>
      <c r="CP153" s="72"/>
      <c r="CQ153" s="72"/>
      <c r="CR153" s="72"/>
      <c r="CS153" s="72"/>
      <c r="CT153" s="72"/>
      <c r="CU153" s="72"/>
      <c r="CV153" s="72"/>
    </row>
    <row r="154" spans="88:100" s="56" customFormat="1" x14ac:dyDescent="0.25">
      <c r="CJ154" s="72"/>
      <c r="CK154" s="72"/>
      <c r="CL154" s="72"/>
      <c r="CM154" s="72"/>
      <c r="CN154" s="72"/>
      <c r="CO154" s="72"/>
      <c r="CP154" s="72"/>
      <c r="CQ154" s="72"/>
      <c r="CR154" s="72"/>
      <c r="CS154" s="72"/>
      <c r="CT154" s="72"/>
      <c r="CU154" s="72"/>
      <c r="CV154" s="72"/>
    </row>
    <row r="155" spans="88:100" s="56" customFormat="1" x14ac:dyDescent="0.25">
      <c r="CJ155" s="72"/>
      <c r="CK155" s="72"/>
      <c r="CL155" s="72"/>
      <c r="CM155" s="72"/>
      <c r="CN155" s="72"/>
      <c r="CO155" s="72"/>
      <c r="CP155" s="72"/>
      <c r="CQ155" s="72"/>
      <c r="CR155" s="72"/>
      <c r="CS155" s="72"/>
      <c r="CT155" s="72"/>
      <c r="CU155" s="72"/>
      <c r="CV155" s="72"/>
    </row>
    <row r="156" spans="88:100" s="56" customFormat="1" x14ac:dyDescent="0.25">
      <c r="CJ156" s="72"/>
      <c r="CK156" s="72"/>
      <c r="CL156" s="72"/>
      <c r="CM156" s="72"/>
      <c r="CN156" s="72"/>
      <c r="CO156" s="72"/>
      <c r="CP156" s="72"/>
      <c r="CQ156" s="72"/>
      <c r="CR156" s="72"/>
      <c r="CS156" s="72"/>
      <c r="CT156" s="72"/>
      <c r="CU156" s="72"/>
      <c r="CV156" s="72"/>
    </row>
    <row r="157" spans="88:100" s="56" customFormat="1" x14ac:dyDescent="0.25">
      <c r="CJ157" s="72"/>
      <c r="CK157" s="72"/>
      <c r="CL157" s="72"/>
      <c r="CM157" s="72"/>
      <c r="CN157" s="72"/>
      <c r="CO157" s="72"/>
      <c r="CP157" s="72"/>
      <c r="CQ157" s="72"/>
      <c r="CR157" s="72"/>
      <c r="CS157" s="72"/>
      <c r="CT157" s="72"/>
      <c r="CU157" s="72"/>
      <c r="CV157" s="72"/>
    </row>
    <row r="158" spans="88:100" s="56" customFormat="1" x14ac:dyDescent="0.25">
      <c r="CJ158" s="72"/>
      <c r="CK158" s="72"/>
      <c r="CL158" s="72"/>
      <c r="CM158" s="72"/>
      <c r="CN158" s="72"/>
      <c r="CO158" s="72"/>
      <c r="CP158" s="72"/>
      <c r="CQ158" s="72"/>
      <c r="CR158" s="72"/>
      <c r="CS158" s="72"/>
      <c r="CT158" s="72"/>
      <c r="CU158" s="72"/>
      <c r="CV158" s="72"/>
    </row>
    <row r="159" spans="88:100" s="56" customFormat="1" x14ac:dyDescent="0.25">
      <c r="CJ159" s="72"/>
      <c r="CK159" s="72"/>
      <c r="CL159" s="72"/>
      <c r="CM159" s="72"/>
      <c r="CN159" s="72"/>
      <c r="CO159" s="72"/>
      <c r="CP159" s="72"/>
      <c r="CQ159" s="72"/>
      <c r="CR159" s="72"/>
      <c r="CS159" s="72"/>
      <c r="CT159" s="72"/>
      <c r="CU159" s="72"/>
      <c r="CV159" s="72"/>
    </row>
    <row r="160" spans="88:100" s="56" customFormat="1" x14ac:dyDescent="0.25">
      <c r="CJ160" s="72"/>
      <c r="CK160" s="72"/>
      <c r="CL160" s="72"/>
      <c r="CM160" s="72"/>
      <c r="CN160" s="72"/>
      <c r="CO160" s="72"/>
      <c r="CP160" s="72"/>
      <c r="CQ160" s="72"/>
      <c r="CR160" s="72"/>
      <c r="CS160" s="72"/>
      <c r="CT160" s="72"/>
      <c r="CU160" s="72"/>
      <c r="CV160" s="72"/>
    </row>
    <row r="161" spans="88:100" s="56" customFormat="1" x14ac:dyDescent="0.25">
      <c r="CJ161" s="72"/>
      <c r="CK161" s="72"/>
      <c r="CL161" s="72"/>
      <c r="CM161" s="72"/>
      <c r="CN161" s="72"/>
      <c r="CO161" s="72"/>
      <c r="CP161" s="72"/>
      <c r="CQ161" s="72"/>
      <c r="CR161" s="72"/>
      <c r="CS161" s="72"/>
      <c r="CT161" s="72"/>
      <c r="CU161" s="72"/>
      <c r="CV161" s="72"/>
    </row>
    <row r="162" spans="88:100" s="56" customFormat="1" x14ac:dyDescent="0.25">
      <c r="CJ162" s="72"/>
      <c r="CK162" s="72"/>
      <c r="CL162" s="72"/>
      <c r="CM162" s="72"/>
      <c r="CN162" s="72"/>
      <c r="CO162" s="72"/>
      <c r="CP162" s="72"/>
      <c r="CQ162" s="72"/>
      <c r="CR162" s="72"/>
      <c r="CS162" s="72"/>
      <c r="CT162" s="72"/>
      <c r="CU162" s="72"/>
      <c r="CV162" s="72"/>
    </row>
    <row r="163" spans="88:100" s="56" customFormat="1" x14ac:dyDescent="0.25">
      <c r="CJ163" s="72"/>
      <c r="CK163" s="72"/>
      <c r="CL163" s="72"/>
      <c r="CM163" s="72"/>
      <c r="CN163" s="72"/>
      <c r="CO163" s="72"/>
      <c r="CP163" s="72"/>
      <c r="CQ163" s="72"/>
      <c r="CR163" s="72"/>
      <c r="CS163" s="72"/>
      <c r="CT163" s="72"/>
      <c r="CU163" s="72"/>
      <c r="CV163" s="72"/>
    </row>
    <row r="164" spans="88:100" s="56" customFormat="1" x14ac:dyDescent="0.25">
      <c r="CJ164" s="72"/>
      <c r="CK164" s="72"/>
      <c r="CL164" s="72"/>
      <c r="CM164" s="72"/>
      <c r="CN164" s="72"/>
      <c r="CO164" s="72"/>
      <c r="CP164" s="72"/>
      <c r="CQ164" s="72"/>
      <c r="CR164" s="72"/>
      <c r="CS164" s="72"/>
      <c r="CT164" s="72"/>
      <c r="CU164" s="72"/>
      <c r="CV164" s="72"/>
    </row>
    <row r="165" spans="88:100" s="56" customFormat="1" x14ac:dyDescent="0.25">
      <c r="CJ165" s="72"/>
      <c r="CK165" s="72"/>
      <c r="CL165" s="72"/>
      <c r="CM165" s="72"/>
      <c r="CN165" s="72"/>
      <c r="CO165" s="72"/>
      <c r="CP165" s="72"/>
      <c r="CQ165" s="72"/>
      <c r="CR165" s="72"/>
      <c r="CS165" s="72"/>
      <c r="CT165" s="72"/>
      <c r="CU165" s="72"/>
      <c r="CV165" s="72"/>
    </row>
    <row r="166" spans="88:100" s="56" customFormat="1" x14ac:dyDescent="0.25">
      <c r="CJ166" s="72"/>
      <c r="CK166" s="72"/>
      <c r="CL166" s="72"/>
      <c r="CM166" s="72"/>
      <c r="CN166" s="72"/>
      <c r="CO166" s="72"/>
      <c r="CP166" s="72"/>
      <c r="CQ166" s="72"/>
      <c r="CR166" s="72"/>
      <c r="CS166" s="72"/>
      <c r="CT166" s="72"/>
      <c r="CU166" s="72"/>
      <c r="CV166" s="72"/>
    </row>
    <row r="167" spans="88:100" s="56" customFormat="1" x14ac:dyDescent="0.25">
      <c r="CJ167" s="72"/>
      <c r="CK167" s="72"/>
      <c r="CL167" s="72"/>
      <c r="CM167" s="72"/>
      <c r="CN167" s="72"/>
      <c r="CO167" s="72"/>
      <c r="CP167" s="72"/>
      <c r="CQ167" s="72"/>
      <c r="CR167" s="72"/>
      <c r="CS167" s="72"/>
      <c r="CT167" s="72"/>
      <c r="CU167" s="72"/>
      <c r="CV167" s="72"/>
    </row>
    <row r="168" spans="88:100" s="56" customFormat="1" x14ac:dyDescent="0.25">
      <c r="CJ168" s="72"/>
      <c r="CK168" s="72"/>
      <c r="CL168" s="72"/>
      <c r="CM168" s="72"/>
      <c r="CN168" s="72"/>
      <c r="CO168" s="72"/>
      <c r="CP168" s="72"/>
      <c r="CQ168" s="72"/>
      <c r="CR168" s="72"/>
      <c r="CS168" s="72"/>
      <c r="CT168" s="72"/>
      <c r="CU168" s="72"/>
      <c r="CV168" s="72"/>
    </row>
    <row r="169" spans="88:100" s="56" customFormat="1" x14ac:dyDescent="0.25">
      <c r="CJ169" s="72"/>
      <c r="CK169" s="72"/>
      <c r="CL169" s="72"/>
      <c r="CM169" s="72"/>
      <c r="CN169" s="72"/>
      <c r="CO169" s="72"/>
      <c r="CP169" s="72"/>
      <c r="CQ169" s="72"/>
      <c r="CR169" s="72"/>
      <c r="CS169" s="72"/>
      <c r="CT169" s="72"/>
      <c r="CU169" s="72"/>
      <c r="CV169" s="72"/>
    </row>
    <row r="170" spans="88:100" s="56" customFormat="1" x14ac:dyDescent="0.25">
      <c r="CJ170" s="72"/>
      <c r="CK170" s="72"/>
      <c r="CL170" s="72"/>
      <c r="CM170" s="72"/>
      <c r="CN170" s="72"/>
      <c r="CO170" s="72"/>
      <c r="CP170" s="72"/>
      <c r="CQ170" s="72"/>
      <c r="CR170" s="72"/>
      <c r="CS170" s="72"/>
      <c r="CT170" s="72"/>
      <c r="CU170" s="72"/>
      <c r="CV170" s="72"/>
    </row>
    <row r="171" spans="88:100" s="56" customFormat="1" x14ac:dyDescent="0.25">
      <c r="CJ171" s="72"/>
      <c r="CK171" s="72"/>
      <c r="CL171" s="72"/>
      <c r="CM171" s="72"/>
      <c r="CN171" s="72"/>
      <c r="CO171" s="72"/>
      <c r="CP171" s="72"/>
      <c r="CQ171" s="72"/>
      <c r="CR171" s="72"/>
      <c r="CS171" s="72"/>
      <c r="CT171" s="72"/>
      <c r="CU171" s="72"/>
      <c r="CV171" s="72"/>
    </row>
    <row r="172" spans="88:100" s="56" customFormat="1" x14ac:dyDescent="0.25">
      <c r="CJ172" s="72"/>
      <c r="CK172" s="72"/>
      <c r="CL172" s="72"/>
      <c r="CM172" s="72"/>
      <c r="CN172" s="72"/>
      <c r="CO172" s="72"/>
      <c r="CP172" s="72"/>
      <c r="CQ172" s="72"/>
      <c r="CR172" s="72"/>
      <c r="CS172" s="72"/>
      <c r="CT172" s="72"/>
      <c r="CU172" s="72"/>
      <c r="CV172" s="72"/>
    </row>
    <row r="173" spans="88:100" s="56" customFormat="1" x14ac:dyDescent="0.25">
      <c r="CJ173" s="72"/>
      <c r="CK173" s="72"/>
      <c r="CL173" s="72"/>
      <c r="CM173" s="72"/>
      <c r="CN173" s="72"/>
      <c r="CO173" s="72"/>
      <c r="CP173" s="72"/>
      <c r="CQ173" s="72"/>
      <c r="CR173" s="72"/>
      <c r="CS173" s="72"/>
      <c r="CT173" s="72"/>
      <c r="CU173" s="72"/>
      <c r="CV173" s="72"/>
    </row>
    <row r="174" spans="88:100" s="56" customFormat="1" x14ac:dyDescent="0.25">
      <c r="CJ174" s="72"/>
      <c r="CK174" s="72"/>
      <c r="CL174" s="72"/>
      <c r="CM174" s="72"/>
      <c r="CN174" s="72"/>
      <c r="CO174" s="72"/>
      <c r="CP174" s="72"/>
      <c r="CQ174" s="72"/>
      <c r="CR174" s="72"/>
      <c r="CS174" s="72"/>
      <c r="CT174" s="72"/>
      <c r="CU174" s="72"/>
      <c r="CV174" s="72"/>
    </row>
    <row r="175" spans="88:100" s="56" customFormat="1" x14ac:dyDescent="0.25">
      <c r="CJ175" s="72"/>
      <c r="CK175" s="72"/>
      <c r="CL175" s="72"/>
      <c r="CM175" s="72"/>
      <c r="CN175" s="72"/>
      <c r="CO175" s="72"/>
      <c r="CP175" s="72"/>
      <c r="CQ175" s="72"/>
      <c r="CR175" s="72"/>
      <c r="CS175" s="72"/>
      <c r="CT175" s="72"/>
      <c r="CU175" s="72"/>
      <c r="CV175" s="72"/>
    </row>
    <row r="176" spans="88:100" s="56" customFormat="1" x14ac:dyDescent="0.25">
      <c r="CJ176" s="72"/>
      <c r="CK176" s="72"/>
      <c r="CL176" s="72"/>
      <c r="CM176" s="72"/>
      <c r="CN176" s="72"/>
      <c r="CO176" s="72"/>
      <c r="CP176" s="72"/>
      <c r="CQ176" s="72"/>
      <c r="CR176" s="72"/>
      <c r="CS176" s="72"/>
      <c r="CT176" s="72"/>
      <c r="CU176" s="72"/>
      <c r="CV176" s="72"/>
    </row>
    <row r="177" spans="88:100" s="56" customFormat="1" x14ac:dyDescent="0.25">
      <c r="CJ177" s="72"/>
      <c r="CK177" s="72"/>
      <c r="CL177" s="72"/>
      <c r="CM177" s="72"/>
      <c r="CN177" s="72"/>
      <c r="CO177" s="72"/>
      <c r="CP177" s="72"/>
      <c r="CQ177" s="72"/>
      <c r="CR177" s="72"/>
      <c r="CS177" s="72"/>
      <c r="CT177" s="72"/>
      <c r="CU177" s="72"/>
      <c r="CV177" s="72"/>
    </row>
    <row r="178" spans="88:100" s="56" customFormat="1" x14ac:dyDescent="0.25">
      <c r="CJ178" s="72"/>
      <c r="CK178" s="72"/>
      <c r="CL178" s="72"/>
      <c r="CM178" s="72"/>
      <c r="CN178" s="72"/>
      <c r="CO178" s="72"/>
      <c r="CP178" s="72"/>
      <c r="CQ178" s="72"/>
      <c r="CR178" s="72"/>
      <c r="CS178" s="72"/>
      <c r="CT178" s="72"/>
      <c r="CU178" s="72"/>
      <c r="CV178" s="72"/>
    </row>
    <row r="179" spans="88:100" s="56" customFormat="1" x14ac:dyDescent="0.25">
      <c r="CJ179" s="72"/>
      <c r="CK179" s="72"/>
      <c r="CL179" s="72"/>
      <c r="CM179" s="72"/>
      <c r="CN179" s="72"/>
      <c r="CO179" s="72"/>
      <c r="CP179" s="72"/>
      <c r="CQ179" s="72"/>
      <c r="CR179" s="72"/>
      <c r="CS179" s="72"/>
      <c r="CT179" s="72"/>
      <c r="CU179" s="72"/>
      <c r="CV179" s="72"/>
    </row>
    <row r="180" spans="88:100" s="56" customFormat="1" x14ac:dyDescent="0.25">
      <c r="CJ180" s="72"/>
      <c r="CK180" s="72"/>
      <c r="CL180" s="72"/>
      <c r="CM180" s="72"/>
      <c r="CN180" s="72"/>
      <c r="CO180" s="72"/>
      <c r="CP180" s="72"/>
      <c r="CQ180" s="72"/>
      <c r="CR180" s="72"/>
      <c r="CS180" s="72"/>
      <c r="CT180" s="72"/>
      <c r="CU180" s="72"/>
      <c r="CV180" s="72"/>
    </row>
    <row r="181" spans="88:100" s="56" customFormat="1" x14ac:dyDescent="0.25">
      <c r="CJ181" s="72"/>
      <c r="CK181" s="72"/>
      <c r="CL181" s="72"/>
      <c r="CM181" s="72"/>
      <c r="CN181" s="72"/>
      <c r="CO181" s="72"/>
      <c r="CP181" s="72"/>
      <c r="CQ181" s="72"/>
      <c r="CR181" s="72"/>
      <c r="CS181" s="72"/>
      <c r="CT181" s="72"/>
      <c r="CU181" s="72"/>
      <c r="CV181" s="72"/>
    </row>
    <row r="182" spans="88:100" s="56" customFormat="1" x14ac:dyDescent="0.25">
      <c r="CJ182" s="72"/>
      <c r="CK182" s="72"/>
      <c r="CL182" s="72"/>
      <c r="CM182" s="72"/>
      <c r="CN182" s="72"/>
      <c r="CO182" s="72"/>
      <c r="CP182" s="72"/>
      <c r="CQ182" s="72"/>
      <c r="CR182" s="72"/>
      <c r="CS182" s="72"/>
      <c r="CT182" s="72"/>
      <c r="CU182" s="72"/>
      <c r="CV182" s="72"/>
    </row>
    <row r="183" spans="88:100" s="56" customFormat="1" x14ac:dyDescent="0.25">
      <c r="CJ183" s="72"/>
      <c r="CK183" s="72"/>
      <c r="CL183" s="72"/>
      <c r="CM183" s="72"/>
      <c r="CN183" s="72"/>
      <c r="CO183" s="72"/>
      <c r="CP183" s="72"/>
      <c r="CQ183" s="72"/>
      <c r="CR183" s="72"/>
      <c r="CS183" s="72"/>
      <c r="CT183" s="72"/>
      <c r="CU183" s="72"/>
      <c r="CV183" s="72"/>
    </row>
    <row r="184" spans="88:100" s="56" customFormat="1" x14ac:dyDescent="0.25">
      <c r="CJ184" s="72"/>
      <c r="CK184" s="72"/>
      <c r="CL184" s="72"/>
      <c r="CM184" s="72"/>
      <c r="CN184" s="72"/>
      <c r="CO184" s="72"/>
      <c r="CP184" s="72"/>
      <c r="CQ184" s="72"/>
      <c r="CR184" s="72"/>
      <c r="CS184" s="72"/>
      <c r="CT184" s="72"/>
      <c r="CU184" s="72"/>
      <c r="CV184" s="72"/>
    </row>
    <row r="185" spans="88:100" s="56" customFormat="1" x14ac:dyDescent="0.25">
      <c r="CJ185" s="72"/>
      <c r="CK185" s="72"/>
      <c r="CL185" s="72"/>
      <c r="CM185" s="72"/>
      <c r="CN185" s="72"/>
      <c r="CO185" s="72"/>
      <c r="CP185" s="72"/>
      <c r="CQ185" s="72"/>
      <c r="CR185" s="72"/>
      <c r="CS185" s="72"/>
      <c r="CT185" s="72"/>
      <c r="CU185" s="72"/>
      <c r="CV185" s="72"/>
    </row>
    <row r="186" spans="88:100" s="56" customFormat="1" x14ac:dyDescent="0.25">
      <c r="CJ186" s="72"/>
      <c r="CK186" s="72"/>
      <c r="CL186" s="72"/>
      <c r="CM186" s="72"/>
      <c r="CN186" s="72"/>
      <c r="CO186" s="72"/>
      <c r="CP186" s="72"/>
      <c r="CQ186" s="72"/>
      <c r="CR186" s="72"/>
      <c r="CS186" s="72"/>
      <c r="CT186" s="72"/>
      <c r="CU186" s="72"/>
      <c r="CV186" s="72"/>
    </row>
    <row r="187" spans="88:100" s="56" customFormat="1" x14ac:dyDescent="0.25">
      <c r="CJ187" s="72"/>
      <c r="CK187" s="72"/>
      <c r="CL187" s="72"/>
      <c r="CM187" s="72"/>
      <c r="CN187" s="72"/>
      <c r="CO187" s="72"/>
      <c r="CP187" s="72"/>
      <c r="CQ187" s="72"/>
      <c r="CR187" s="72"/>
      <c r="CS187" s="72"/>
      <c r="CT187" s="72"/>
      <c r="CU187" s="72"/>
      <c r="CV187" s="72"/>
    </row>
    <row r="188" spans="88:100" s="56" customFormat="1" x14ac:dyDescent="0.25">
      <c r="CJ188" s="72"/>
      <c r="CK188" s="72"/>
      <c r="CL188" s="72"/>
      <c r="CM188" s="72"/>
      <c r="CN188" s="72"/>
      <c r="CO188" s="72"/>
      <c r="CP188" s="72"/>
      <c r="CQ188" s="72"/>
      <c r="CR188" s="72"/>
      <c r="CS188" s="72"/>
      <c r="CT188" s="72"/>
      <c r="CU188" s="72"/>
      <c r="CV188" s="72"/>
    </row>
    <row r="189" spans="88:100" s="56" customFormat="1" x14ac:dyDescent="0.25">
      <c r="CJ189" s="72"/>
      <c r="CK189" s="72"/>
      <c r="CL189" s="72"/>
      <c r="CM189" s="72"/>
      <c r="CN189" s="72"/>
      <c r="CO189" s="72"/>
      <c r="CP189" s="72"/>
      <c r="CQ189" s="72"/>
      <c r="CR189" s="72"/>
      <c r="CS189" s="72"/>
      <c r="CT189" s="72"/>
      <c r="CU189" s="72"/>
      <c r="CV189" s="72"/>
    </row>
    <row r="190" spans="88:100" s="56" customFormat="1" x14ac:dyDescent="0.25">
      <c r="CJ190" s="72"/>
      <c r="CK190" s="72"/>
      <c r="CL190" s="72"/>
      <c r="CM190" s="72"/>
      <c r="CN190" s="72"/>
      <c r="CO190" s="72"/>
      <c r="CP190" s="72"/>
      <c r="CQ190" s="72"/>
      <c r="CR190" s="72"/>
      <c r="CS190" s="72"/>
      <c r="CT190" s="72"/>
      <c r="CU190" s="72"/>
      <c r="CV190" s="72"/>
    </row>
    <row r="191" spans="88:100" s="56" customFormat="1" x14ac:dyDescent="0.25">
      <c r="CJ191" s="72"/>
      <c r="CK191" s="72"/>
      <c r="CL191" s="72"/>
      <c r="CM191" s="72"/>
      <c r="CN191" s="72"/>
      <c r="CO191" s="72"/>
      <c r="CP191" s="72"/>
      <c r="CQ191" s="72"/>
      <c r="CR191" s="72"/>
      <c r="CS191" s="72"/>
      <c r="CT191" s="72"/>
      <c r="CU191" s="72"/>
      <c r="CV191" s="72"/>
    </row>
    <row r="192" spans="88:100" s="56" customFormat="1" x14ac:dyDescent="0.25">
      <c r="CJ192" s="72"/>
      <c r="CK192" s="72"/>
      <c r="CL192" s="72"/>
      <c r="CM192" s="72"/>
      <c r="CN192" s="72"/>
      <c r="CO192" s="72"/>
      <c r="CP192" s="72"/>
      <c r="CQ192" s="72"/>
      <c r="CR192" s="72"/>
      <c r="CS192" s="72"/>
      <c r="CT192" s="72"/>
      <c r="CU192" s="72"/>
      <c r="CV192" s="72"/>
    </row>
    <row r="193" spans="88:100" s="56" customFormat="1" x14ac:dyDescent="0.25">
      <c r="CJ193" s="72"/>
      <c r="CK193" s="72"/>
      <c r="CL193" s="72"/>
      <c r="CM193" s="72"/>
      <c r="CN193" s="72"/>
      <c r="CO193" s="72"/>
      <c r="CP193" s="72"/>
      <c r="CQ193" s="72"/>
      <c r="CR193" s="72"/>
      <c r="CS193" s="72"/>
      <c r="CT193" s="72"/>
      <c r="CU193" s="72"/>
      <c r="CV193" s="72"/>
    </row>
    <row r="194" spans="88:100" s="56" customFormat="1" x14ac:dyDescent="0.25">
      <c r="CJ194" s="72"/>
      <c r="CK194" s="72"/>
      <c r="CL194" s="72"/>
      <c r="CM194" s="72"/>
      <c r="CN194" s="72"/>
      <c r="CO194" s="72"/>
      <c r="CP194" s="72"/>
      <c r="CQ194" s="72"/>
      <c r="CR194" s="72"/>
      <c r="CS194" s="72"/>
      <c r="CT194" s="72"/>
      <c r="CU194" s="72"/>
      <c r="CV194" s="72"/>
    </row>
    <row r="195" spans="88:100" s="56" customFormat="1" x14ac:dyDescent="0.25">
      <c r="CJ195" s="72"/>
      <c r="CK195" s="72"/>
      <c r="CL195" s="72"/>
      <c r="CM195" s="72"/>
      <c r="CN195" s="72"/>
      <c r="CO195" s="72"/>
      <c r="CP195" s="72"/>
      <c r="CQ195" s="72"/>
      <c r="CR195" s="72"/>
      <c r="CS195" s="72"/>
      <c r="CT195" s="72"/>
      <c r="CU195" s="72"/>
      <c r="CV195" s="72"/>
    </row>
    <row r="196" spans="88:100" s="56" customFormat="1" x14ac:dyDescent="0.25">
      <c r="CJ196" s="72"/>
      <c r="CK196" s="72"/>
      <c r="CL196" s="72"/>
      <c r="CM196" s="72"/>
      <c r="CN196" s="72"/>
      <c r="CO196" s="72"/>
      <c r="CP196" s="72"/>
      <c r="CQ196" s="72"/>
      <c r="CR196" s="72"/>
      <c r="CS196" s="72"/>
      <c r="CT196" s="72"/>
      <c r="CU196" s="72"/>
      <c r="CV196" s="72"/>
    </row>
    <row r="197" spans="88:100" s="56" customFormat="1" x14ac:dyDescent="0.25">
      <c r="CJ197" s="72"/>
      <c r="CK197" s="72"/>
      <c r="CL197" s="72"/>
      <c r="CM197" s="72"/>
      <c r="CN197" s="72"/>
      <c r="CO197" s="72"/>
      <c r="CP197" s="72"/>
      <c r="CQ197" s="72"/>
      <c r="CR197" s="72"/>
      <c r="CS197" s="72"/>
      <c r="CT197" s="72"/>
      <c r="CU197" s="72"/>
      <c r="CV197" s="72"/>
    </row>
    <row r="198" spans="88:100" s="56" customFormat="1" x14ac:dyDescent="0.25">
      <c r="CJ198" s="72"/>
      <c r="CK198" s="72"/>
      <c r="CL198" s="72"/>
      <c r="CM198" s="72"/>
      <c r="CN198" s="72"/>
      <c r="CO198" s="72"/>
      <c r="CP198" s="72"/>
      <c r="CQ198" s="72"/>
      <c r="CR198" s="72"/>
      <c r="CS198" s="72"/>
      <c r="CT198" s="72"/>
      <c r="CU198" s="72"/>
      <c r="CV198" s="72"/>
    </row>
    <row r="199" spans="88:100" s="56" customFormat="1" x14ac:dyDescent="0.25">
      <c r="CJ199" s="72"/>
      <c r="CK199" s="72"/>
      <c r="CL199" s="72"/>
      <c r="CM199" s="72"/>
      <c r="CN199" s="72"/>
      <c r="CO199" s="72"/>
      <c r="CP199" s="72"/>
      <c r="CQ199" s="72"/>
      <c r="CR199" s="72"/>
      <c r="CS199" s="72"/>
      <c r="CT199" s="72"/>
      <c r="CU199" s="72"/>
      <c r="CV199" s="72"/>
    </row>
    <row r="200" spans="88:100" s="56" customFormat="1" x14ac:dyDescent="0.25">
      <c r="CJ200" s="72"/>
      <c r="CK200" s="72"/>
      <c r="CL200" s="72"/>
      <c r="CM200" s="72"/>
      <c r="CN200" s="72"/>
      <c r="CO200" s="72"/>
      <c r="CP200" s="72"/>
      <c r="CQ200" s="72"/>
      <c r="CR200" s="72"/>
      <c r="CS200" s="72"/>
      <c r="CT200" s="72"/>
      <c r="CU200" s="72"/>
      <c r="CV200" s="72"/>
    </row>
    <row r="201" spans="88:100" s="56" customFormat="1" x14ac:dyDescent="0.25">
      <c r="CJ201" s="72"/>
      <c r="CK201" s="72"/>
      <c r="CL201" s="72"/>
      <c r="CM201" s="72"/>
      <c r="CN201" s="72"/>
      <c r="CO201" s="72"/>
      <c r="CP201" s="72"/>
      <c r="CQ201" s="72"/>
      <c r="CR201" s="72"/>
      <c r="CS201" s="72"/>
      <c r="CT201" s="72"/>
      <c r="CU201" s="72"/>
      <c r="CV201" s="72"/>
    </row>
    <row r="202" spans="88:100" s="56" customFormat="1" x14ac:dyDescent="0.25">
      <c r="CJ202" s="72"/>
      <c r="CK202" s="72"/>
      <c r="CL202" s="72"/>
      <c r="CM202" s="72"/>
      <c r="CN202" s="72"/>
      <c r="CO202" s="72"/>
      <c r="CP202" s="72"/>
      <c r="CQ202" s="72"/>
      <c r="CR202" s="72"/>
      <c r="CS202" s="72"/>
      <c r="CT202" s="72"/>
      <c r="CU202" s="72"/>
      <c r="CV202" s="72"/>
    </row>
    <row r="203" spans="88:100" s="56" customFormat="1" x14ac:dyDescent="0.25">
      <c r="CJ203" s="72"/>
      <c r="CK203" s="72"/>
      <c r="CL203" s="72"/>
      <c r="CM203" s="72"/>
      <c r="CN203" s="72"/>
      <c r="CO203" s="72"/>
      <c r="CP203" s="72"/>
      <c r="CQ203" s="72"/>
      <c r="CR203" s="72"/>
      <c r="CS203" s="72"/>
      <c r="CT203" s="72"/>
      <c r="CU203" s="72"/>
      <c r="CV203" s="72"/>
    </row>
    <row r="204" spans="88:100" s="56" customFormat="1" x14ac:dyDescent="0.25">
      <c r="CJ204" s="72"/>
      <c r="CK204" s="72"/>
      <c r="CL204" s="72"/>
      <c r="CM204" s="72"/>
      <c r="CN204" s="72"/>
      <c r="CO204" s="72"/>
      <c r="CP204" s="72"/>
      <c r="CQ204" s="72"/>
      <c r="CR204" s="72"/>
      <c r="CS204" s="72"/>
      <c r="CT204" s="72"/>
      <c r="CU204" s="72"/>
      <c r="CV204" s="72"/>
    </row>
    <row r="205" spans="88:100" s="56" customFormat="1" x14ac:dyDescent="0.25">
      <c r="CJ205" s="72"/>
      <c r="CK205" s="72"/>
      <c r="CL205" s="72"/>
      <c r="CM205" s="72"/>
      <c r="CN205" s="72"/>
      <c r="CO205" s="72"/>
      <c r="CP205" s="72"/>
      <c r="CQ205" s="72"/>
      <c r="CR205" s="72"/>
      <c r="CS205" s="72"/>
      <c r="CT205" s="72"/>
      <c r="CU205" s="72"/>
      <c r="CV205" s="72"/>
    </row>
    <row r="206" spans="88:100" s="56" customFormat="1" x14ac:dyDescent="0.25">
      <c r="CJ206" s="72"/>
      <c r="CK206" s="72"/>
      <c r="CL206" s="72"/>
      <c r="CM206" s="72"/>
      <c r="CN206" s="72"/>
      <c r="CO206" s="72"/>
      <c r="CP206" s="72"/>
      <c r="CQ206" s="72"/>
      <c r="CR206" s="72"/>
      <c r="CS206" s="72"/>
      <c r="CT206" s="72"/>
      <c r="CU206" s="72"/>
      <c r="CV206" s="72"/>
    </row>
    <row r="207" spans="88:100" s="56" customFormat="1" x14ac:dyDescent="0.25">
      <c r="CJ207" s="72"/>
      <c r="CK207" s="72"/>
      <c r="CL207" s="72"/>
      <c r="CM207" s="72"/>
      <c r="CN207" s="72"/>
      <c r="CO207" s="72"/>
      <c r="CP207" s="72"/>
      <c r="CQ207" s="72"/>
      <c r="CR207" s="72"/>
      <c r="CS207" s="72"/>
      <c r="CT207" s="72"/>
      <c r="CU207" s="72"/>
      <c r="CV207" s="72"/>
    </row>
    <row r="208" spans="88:100" s="56" customFormat="1" x14ac:dyDescent="0.25">
      <c r="CJ208" s="72"/>
      <c r="CK208" s="72"/>
      <c r="CL208" s="72"/>
      <c r="CM208" s="72"/>
      <c r="CN208" s="72"/>
      <c r="CO208" s="72"/>
      <c r="CP208" s="72"/>
      <c r="CQ208" s="72"/>
      <c r="CR208" s="72"/>
      <c r="CS208" s="72"/>
      <c r="CT208" s="72"/>
      <c r="CU208" s="72"/>
      <c r="CV208" s="72"/>
    </row>
    <row r="209" spans="88:100" s="56" customFormat="1" x14ac:dyDescent="0.25">
      <c r="CJ209" s="72"/>
      <c r="CK209" s="72"/>
      <c r="CL209" s="72"/>
      <c r="CM209" s="72"/>
      <c r="CN209" s="72"/>
      <c r="CO209" s="72"/>
      <c r="CP209" s="72"/>
      <c r="CQ209" s="72"/>
      <c r="CR209" s="72"/>
      <c r="CS209" s="72"/>
      <c r="CT209" s="72"/>
      <c r="CU209" s="72"/>
      <c r="CV209" s="72"/>
    </row>
    <row r="210" spans="88:100" s="56" customFormat="1" x14ac:dyDescent="0.25">
      <c r="CJ210" s="72"/>
      <c r="CK210" s="72"/>
      <c r="CL210" s="72"/>
      <c r="CM210" s="72"/>
      <c r="CN210" s="72"/>
      <c r="CO210" s="72"/>
      <c r="CP210" s="72"/>
      <c r="CQ210" s="72"/>
      <c r="CR210" s="72"/>
      <c r="CS210" s="72"/>
      <c r="CT210" s="72"/>
      <c r="CU210" s="72"/>
      <c r="CV210" s="72"/>
    </row>
    <row r="211" spans="88:100" s="56" customFormat="1" x14ac:dyDescent="0.25">
      <c r="CJ211" s="72"/>
      <c r="CK211" s="72"/>
      <c r="CL211" s="72"/>
      <c r="CM211" s="72"/>
      <c r="CN211" s="72"/>
      <c r="CO211" s="72"/>
      <c r="CP211" s="72"/>
      <c r="CQ211" s="72"/>
      <c r="CR211" s="72"/>
      <c r="CS211" s="72"/>
      <c r="CT211" s="72"/>
      <c r="CU211" s="72"/>
      <c r="CV211" s="72"/>
    </row>
    <row r="212" spans="88:100" s="56" customFormat="1" x14ac:dyDescent="0.25">
      <c r="CJ212" s="72"/>
      <c r="CK212" s="72"/>
      <c r="CL212" s="72"/>
      <c r="CM212" s="72"/>
      <c r="CN212" s="72"/>
      <c r="CO212" s="72"/>
      <c r="CP212" s="72"/>
      <c r="CQ212" s="72"/>
      <c r="CR212" s="72"/>
      <c r="CS212" s="72"/>
      <c r="CT212" s="72"/>
      <c r="CU212" s="72"/>
      <c r="CV212" s="72"/>
    </row>
    <row r="213" spans="88:100" s="56" customFormat="1" x14ac:dyDescent="0.25">
      <c r="CJ213" s="72"/>
      <c r="CK213" s="72"/>
      <c r="CL213" s="72"/>
      <c r="CM213" s="72"/>
      <c r="CN213" s="72"/>
      <c r="CO213" s="72"/>
      <c r="CP213" s="72"/>
      <c r="CQ213" s="72"/>
      <c r="CR213" s="72"/>
      <c r="CS213" s="72"/>
      <c r="CT213" s="72"/>
      <c r="CU213" s="72"/>
      <c r="CV213" s="72"/>
    </row>
    <row r="214" spans="88:100" s="56" customFormat="1" x14ac:dyDescent="0.25">
      <c r="CJ214" s="72"/>
      <c r="CK214" s="72"/>
      <c r="CL214" s="72"/>
      <c r="CM214" s="72"/>
      <c r="CN214" s="72"/>
      <c r="CO214" s="72"/>
      <c r="CP214" s="72"/>
      <c r="CQ214" s="72"/>
      <c r="CR214" s="72"/>
      <c r="CS214" s="72"/>
      <c r="CT214" s="72"/>
      <c r="CU214" s="72"/>
      <c r="CV214" s="72"/>
    </row>
    <row r="215" spans="88:100" s="56" customFormat="1" x14ac:dyDescent="0.25">
      <c r="CJ215" s="72"/>
      <c r="CK215" s="72"/>
      <c r="CL215" s="72"/>
      <c r="CM215" s="72"/>
      <c r="CN215" s="72"/>
      <c r="CO215" s="72"/>
      <c r="CP215" s="72"/>
      <c r="CQ215" s="72"/>
      <c r="CR215" s="72"/>
      <c r="CS215" s="72"/>
      <c r="CT215" s="72"/>
      <c r="CU215" s="72"/>
      <c r="CV215" s="72"/>
    </row>
    <row r="216" spans="88:100" s="56" customFormat="1" x14ac:dyDescent="0.25">
      <c r="CJ216" s="72"/>
      <c r="CK216" s="72"/>
      <c r="CL216" s="72"/>
      <c r="CM216" s="72"/>
      <c r="CN216" s="72"/>
      <c r="CO216" s="72"/>
      <c r="CP216" s="72"/>
      <c r="CQ216" s="72"/>
      <c r="CR216" s="72"/>
      <c r="CS216" s="72"/>
      <c r="CT216" s="72"/>
      <c r="CU216" s="72"/>
      <c r="CV216" s="72"/>
    </row>
    <row r="217" spans="88:100" s="56" customFormat="1" x14ac:dyDescent="0.25">
      <c r="CJ217" s="72"/>
      <c r="CK217" s="72"/>
      <c r="CL217" s="72"/>
      <c r="CM217" s="72"/>
      <c r="CN217" s="72"/>
      <c r="CO217" s="72"/>
      <c r="CP217" s="72"/>
      <c r="CQ217" s="72"/>
      <c r="CR217" s="72"/>
      <c r="CS217" s="72"/>
      <c r="CT217" s="72"/>
      <c r="CU217" s="72"/>
      <c r="CV217" s="72"/>
    </row>
    <row r="218" spans="88:100" s="56" customFormat="1" x14ac:dyDescent="0.25">
      <c r="CJ218" s="72"/>
      <c r="CK218" s="72"/>
      <c r="CL218" s="72"/>
      <c r="CM218" s="72"/>
      <c r="CN218" s="72"/>
      <c r="CO218" s="72"/>
      <c r="CP218" s="72"/>
      <c r="CQ218" s="72"/>
      <c r="CR218" s="72"/>
      <c r="CS218" s="72"/>
      <c r="CT218" s="72"/>
      <c r="CU218" s="72"/>
      <c r="CV218" s="72"/>
    </row>
    <row r="219" spans="88:100" s="56" customFormat="1" x14ac:dyDescent="0.25">
      <c r="CJ219" s="72"/>
      <c r="CK219" s="72"/>
      <c r="CL219" s="72"/>
      <c r="CM219" s="72"/>
      <c r="CN219" s="72"/>
      <c r="CO219" s="72"/>
      <c r="CP219" s="72"/>
      <c r="CQ219" s="72"/>
      <c r="CR219" s="72"/>
      <c r="CS219" s="72"/>
      <c r="CT219" s="72"/>
      <c r="CU219" s="72"/>
      <c r="CV219" s="72"/>
    </row>
    <row r="220" spans="88:100" s="56" customFormat="1" x14ac:dyDescent="0.25">
      <c r="CJ220" s="72"/>
      <c r="CK220" s="72"/>
      <c r="CL220" s="72"/>
      <c r="CM220" s="72"/>
      <c r="CN220" s="72"/>
      <c r="CO220" s="72"/>
      <c r="CP220" s="72"/>
      <c r="CQ220" s="72"/>
      <c r="CR220" s="72"/>
      <c r="CS220" s="72"/>
      <c r="CT220" s="72"/>
      <c r="CU220" s="72"/>
      <c r="CV220" s="72"/>
    </row>
    <row r="221" spans="88:100" s="56" customFormat="1" x14ac:dyDescent="0.25">
      <c r="CJ221" s="72"/>
      <c r="CK221" s="72"/>
      <c r="CL221" s="72"/>
      <c r="CM221" s="72"/>
      <c r="CN221" s="72"/>
      <c r="CO221" s="72"/>
      <c r="CP221" s="72"/>
      <c r="CQ221" s="72"/>
      <c r="CR221" s="72"/>
      <c r="CS221" s="72"/>
      <c r="CT221" s="72"/>
      <c r="CU221" s="72"/>
      <c r="CV221" s="72"/>
    </row>
    <row r="222" spans="88:100" s="56" customFormat="1" x14ac:dyDescent="0.25">
      <c r="CJ222" s="72"/>
      <c r="CK222" s="72"/>
      <c r="CL222" s="72"/>
      <c r="CM222" s="72"/>
      <c r="CN222" s="72"/>
      <c r="CO222" s="72"/>
      <c r="CP222" s="72"/>
      <c r="CQ222" s="72"/>
      <c r="CR222" s="72"/>
      <c r="CS222" s="72"/>
      <c r="CT222" s="72"/>
      <c r="CU222" s="72"/>
      <c r="CV222" s="72"/>
    </row>
    <row r="223" spans="88:100" s="56" customFormat="1" x14ac:dyDescent="0.25">
      <c r="CJ223" s="72"/>
      <c r="CK223" s="72"/>
      <c r="CL223" s="72"/>
      <c r="CM223" s="72"/>
      <c r="CN223" s="72"/>
      <c r="CO223" s="72"/>
      <c r="CP223" s="72"/>
      <c r="CQ223" s="72"/>
      <c r="CR223" s="72"/>
      <c r="CS223" s="72"/>
      <c r="CT223" s="72"/>
      <c r="CU223" s="72"/>
      <c r="CV223" s="72"/>
    </row>
    <row r="224" spans="88:100" s="56" customFormat="1" x14ac:dyDescent="0.25">
      <c r="CJ224" s="72"/>
      <c r="CK224" s="72"/>
      <c r="CL224" s="72"/>
      <c r="CM224" s="72"/>
      <c r="CN224" s="72"/>
      <c r="CO224" s="72"/>
      <c r="CP224" s="72"/>
      <c r="CQ224" s="72"/>
      <c r="CR224" s="72"/>
      <c r="CS224" s="72"/>
      <c r="CT224" s="72"/>
      <c r="CU224" s="72"/>
      <c r="CV224" s="72"/>
    </row>
    <row r="225" spans="88:100" s="56" customFormat="1" x14ac:dyDescent="0.25">
      <c r="CJ225" s="72"/>
      <c r="CK225" s="72"/>
      <c r="CL225" s="72"/>
      <c r="CM225" s="72"/>
      <c r="CN225" s="72"/>
      <c r="CO225" s="72"/>
      <c r="CP225" s="72"/>
      <c r="CQ225" s="72"/>
      <c r="CR225" s="72"/>
      <c r="CS225" s="72"/>
      <c r="CT225" s="72"/>
      <c r="CU225" s="72"/>
      <c r="CV225" s="72"/>
    </row>
    <row r="226" spans="88:100" s="56" customFormat="1" x14ac:dyDescent="0.25">
      <c r="CJ226" s="72"/>
      <c r="CK226" s="72"/>
      <c r="CL226" s="72"/>
      <c r="CM226" s="72"/>
      <c r="CN226" s="72"/>
      <c r="CO226" s="72"/>
      <c r="CP226" s="72"/>
      <c r="CQ226" s="72"/>
      <c r="CR226" s="72"/>
      <c r="CS226" s="72"/>
      <c r="CT226" s="72"/>
      <c r="CU226" s="72"/>
      <c r="CV226" s="72"/>
    </row>
    <row r="227" spans="88:100" s="56" customFormat="1" x14ac:dyDescent="0.25">
      <c r="CJ227" s="72"/>
      <c r="CK227" s="72"/>
      <c r="CL227" s="72"/>
      <c r="CM227" s="72"/>
      <c r="CN227" s="72"/>
      <c r="CO227" s="72"/>
      <c r="CP227" s="72"/>
      <c r="CQ227" s="72"/>
      <c r="CR227" s="72"/>
      <c r="CS227" s="72"/>
      <c r="CT227" s="72"/>
      <c r="CU227" s="72"/>
      <c r="CV227" s="72"/>
    </row>
    <row r="228" spans="88:100" s="56" customFormat="1" x14ac:dyDescent="0.25">
      <c r="CJ228" s="72"/>
      <c r="CK228" s="72"/>
      <c r="CL228" s="72"/>
      <c r="CM228" s="72"/>
      <c r="CN228" s="72"/>
      <c r="CO228" s="72"/>
      <c r="CP228" s="72"/>
      <c r="CQ228" s="72"/>
      <c r="CR228" s="72"/>
      <c r="CS228" s="72"/>
      <c r="CT228" s="72"/>
      <c r="CU228" s="72"/>
      <c r="CV228" s="72"/>
    </row>
    <row r="229" spans="88:100" s="56" customFormat="1" x14ac:dyDescent="0.25">
      <c r="CJ229" s="72"/>
      <c r="CK229" s="72"/>
      <c r="CL229" s="72"/>
      <c r="CM229" s="72"/>
      <c r="CN229" s="72"/>
      <c r="CO229" s="72"/>
      <c r="CP229" s="72"/>
      <c r="CQ229" s="72"/>
      <c r="CR229" s="72"/>
      <c r="CS229" s="72"/>
      <c r="CT229" s="72"/>
      <c r="CU229" s="72"/>
      <c r="CV229" s="72"/>
    </row>
    <row r="230" spans="88:100" s="56" customFormat="1" x14ac:dyDescent="0.25">
      <c r="CJ230" s="72"/>
      <c r="CK230" s="72"/>
      <c r="CL230" s="72"/>
      <c r="CM230" s="72"/>
      <c r="CN230" s="72"/>
      <c r="CO230" s="72"/>
      <c r="CP230" s="72"/>
      <c r="CQ230" s="72"/>
      <c r="CR230" s="72"/>
      <c r="CS230" s="72"/>
      <c r="CT230" s="72"/>
      <c r="CU230" s="72"/>
      <c r="CV230" s="72"/>
    </row>
    <row r="231" spans="88:100" s="56" customFormat="1" x14ac:dyDescent="0.25">
      <c r="CJ231" s="72"/>
      <c r="CK231" s="72"/>
      <c r="CL231" s="72"/>
      <c r="CM231" s="72"/>
      <c r="CN231" s="72"/>
      <c r="CO231" s="72"/>
      <c r="CP231" s="72"/>
      <c r="CQ231" s="72"/>
      <c r="CR231" s="72"/>
      <c r="CS231" s="72"/>
      <c r="CT231" s="72"/>
      <c r="CU231" s="72"/>
      <c r="CV231" s="72"/>
    </row>
    <row r="232" spans="88:100" s="56" customFormat="1" x14ac:dyDescent="0.25">
      <c r="CJ232" s="72"/>
      <c r="CK232" s="72"/>
      <c r="CL232" s="72"/>
      <c r="CM232" s="72"/>
      <c r="CN232" s="72"/>
      <c r="CO232" s="72"/>
      <c r="CP232" s="72"/>
      <c r="CQ232" s="72"/>
      <c r="CR232" s="72"/>
      <c r="CS232" s="72"/>
      <c r="CT232" s="72"/>
      <c r="CU232" s="72"/>
      <c r="CV232" s="72"/>
    </row>
    <row r="233" spans="88:100" s="56" customFormat="1" x14ac:dyDescent="0.25">
      <c r="CJ233" s="72"/>
      <c r="CK233" s="72"/>
      <c r="CL233" s="72"/>
      <c r="CM233" s="72"/>
      <c r="CN233" s="72"/>
      <c r="CO233" s="72"/>
      <c r="CP233" s="72"/>
      <c r="CQ233" s="72"/>
      <c r="CR233" s="72"/>
      <c r="CS233" s="72"/>
      <c r="CT233" s="72"/>
      <c r="CU233" s="72"/>
      <c r="CV233" s="72"/>
    </row>
    <row r="234" spans="88:100" s="56" customFormat="1" x14ac:dyDescent="0.25">
      <c r="CJ234" s="72"/>
      <c r="CK234" s="72"/>
      <c r="CL234" s="72"/>
      <c r="CM234" s="72"/>
      <c r="CN234" s="72"/>
      <c r="CO234" s="72"/>
      <c r="CP234" s="72"/>
      <c r="CQ234" s="72"/>
      <c r="CR234" s="72"/>
      <c r="CS234" s="72"/>
      <c r="CT234" s="72"/>
      <c r="CU234" s="72"/>
      <c r="CV234" s="72"/>
    </row>
    <row r="235" spans="88:100" s="56" customFormat="1" x14ac:dyDescent="0.25">
      <c r="CJ235" s="72"/>
      <c r="CK235" s="72"/>
      <c r="CL235" s="72"/>
      <c r="CM235" s="72"/>
      <c r="CN235" s="72"/>
      <c r="CO235" s="72"/>
      <c r="CP235" s="72"/>
      <c r="CQ235" s="72"/>
      <c r="CR235" s="72"/>
      <c r="CS235" s="72"/>
      <c r="CT235" s="72"/>
      <c r="CU235" s="72"/>
      <c r="CV235" s="72"/>
    </row>
    <row r="236" spans="88:100" s="56" customFormat="1" x14ac:dyDescent="0.25">
      <c r="CJ236" s="72"/>
      <c r="CK236" s="72"/>
      <c r="CL236" s="72"/>
      <c r="CM236" s="72"/>
      <c r="CN236" s="72"/>
      <c r="CO236" s="72"/>
      <c r="CP236" s="72"/>
      <c r="CQ236" s="72"/>
      <c r="CR236" s="72"/>
      <c r="CS236" s="72"/>
      <c r="CT236" s="72"/>
      <c r="CU236" s="72"/>
      <c r="CV236" s="72"/>
    </row>
    <row r="237" spans="88:100" s="56" customFormat="1" x14ac:dyDescent="0.25">
      <c r="CJ237" s="72"/>
      <c r="CK237" s="72"/>
      <c r="CL237" s="72"/>
      <c r="CM237" s="72"/>
      <c r="CN237" s="72"/>
      <c r="CO237" s="72"/>
      <c r="CP237" s="72"/>
      <c r="CQ237" s="72"/>
      <c r="CR237" s="72"/>
      <c r="CS237" s="72"/>
      <c r="CT237" s="72"/>
      <c r="CU237" s="72"/>
      <c r="CV237" s="72"/>
    </row>
    <row r="238" spans="88:100" s="56" customFormat="1" x14ac:dyDescent="0.25">
      <c r="CJ238" s="72"/>
      <c r="CK238" s="72"/>
      <c r="CL238" s="72"/>
      <c r="CM238" s="72"/>
      <c r="CN238" s="72"/>
      <c r="CO238" s="72"/>
      <c r="CP238" s="72"/>
      <c r="CQ238" s="72"/>
      <c r="CR238" s="72"/>
      <c r="CS238" s="72"/>
      <c r="CT238" s="72"/>
      <c r="CU238" s="72"/>
      <c r="CV238" s="72"/>
    </row>
    <row r="239" spans="88:100" s="56" customFormat="1" x14ac:dyDescent="0.25">
      <c r="CJ239" s="72"/>
      <c r="CK239" s="72"/>
      <c r="CL239" s="72"/>
      <c r="CM239" s="72"/>
      <c r="CN239" s="72"/>
      <c r="CO239" s="72"/>
      <c r="CP239" s="72"/>
      <c r="CQ239" s="72"/>
      <c r="CR239" s="72"/>
      <c r="CS239" s="72"/>
      <c r="CT239" s="72"/>
      <c r="CU239" s="72"/>
      <c r="CV239" s="72"/>
    </row>
    <row r="240" spans="88:100" s="56" customFormat="1" x14ac:dyDescent="0.25">
      <c r="CJ240" s="72"/>
      <c r="CK240" s="72"/>
      <c r="CL240" s="72"/>
      <c r="CM240" s="72"/>
      <c r="CN240" s="72"/>
      <c r="CO240" s="72"/>
      <c r="CP240" s="72"/>
      <c r="CQ240" s="72"/>
      <c r="CR240" s="72"/>
      <c r="CS240" s="72"/>
      <c r="CT240" s="72"/>
      <c r="CU240" s="72"/>
      <c r="CV240" s="72"/>
    </row>
    <row r="241" spans="88:100" s="56" customFormat="1" x14ac:dyDescent="0.25">
      <c r="CJ241" s="72"/>
      <c r="CK241" s="72"/>
      <c r="CL241" s="72"/>
      <c r="CM241" s="72"/>
      <c r="CN241" s="72"/>
      <c r="CO241" s="72"/>
      <c r="CP241" s="72"/>
      <c r="CQ241" s="72"/>
      <c r="CR241" s="72"/>
      <c r="CS241" s="72"/>
      <c r="CT241" s="72"/>
      <c r="CU241" s="72"/>
      <c r="CV241" s="72"/>
    </row>
    <row r="242" spans="88:100" s="56" customFormat="1" x14ac:dyDescent="0.25">
      <c r="CJ242" s="72"/>
      <c r="CK242" s="72"/>
      <c r="CL242" s="72"/>
      <c r="CM242" s="72"/>
      <c r="CN242" s="72"/>
      <c r="CO242" s="72"/>
      <c r="CP242" s="72"/>
      <c r="CQ242" s="72"/>
      <c r="CR242" s="72"/>
      <c r="CS242" s="72"/>
      <c r="CT242" s="72"/>
      <c r="CU242" s="72"/>
      <c r="CV242" s="72"/>
    </row>
    <row r="243" spans="88:100" s="56" customFormat="1" x14ac:dyDescent="0.25">
      <c r="CJ243" s="72"/>
      <c r="CK243" s="72"/>
      <c r="CL243" s="72"/>
      <c r="CM243" s="72"/>
      <c r="CN243" s="72"/>
      <c r="CO243" s="72"/>
      <c r="CP243" s="72"/>
      <c r="CQ243" s="72"/>
      <c r="CR243" s="72"/>
      <c r="CS243" s="72"/>
      <c r="CT243" s="72"/>
      <c r="CU243" s="72"/>
      <c r="CV243" s="72"/>
    </row>
    <row r="244" spans="88:100" s="56" customFormat="1" x14ac:dyDescent="0.25">
      <c r="CJ244" s="72"/>
      <c r="CK244" s="72"/>
      <c r="CL244" s="72"/>
      <c r="CM244" s="72"/>
      <c r="CN244" s="72"/>
      <c r="CO244" s="72"/>
      <c r="CP244" s="72"/>
      <c r="CQ244" s="72"/>
      <c r="CR244" s="72"/>
      <c r="CS244" s="72"/>
      <c r="CT244" s="72"/>
      <c r="CU244" s="72"/>
      <c r="CV244" s="72"/>
    </row>
    <row r="245" spans="88:100" s="56" customFormat="1" x14ac:dyDescent="0.25">
      <c r="CJ245" s="72"/>
      <c r="CK245" s="72"/>
      <c r="CL245" s="72"/>
      <c r="CM245" s="72"/>
      <c r="CN245" s="72"/>
      <c r="CO245" s="72"/>
      <c r="CP245" s="72"/>
      <c r="CQ245" s="72"/>
      <c r="CR245" s="72"/>
      <c r="CS245" s="72"/>
      <c r="CT245" s="72"/>
      <c r="CU245" s="72"/>
      <c r="CV245" s="72"/>
    </row>
    <row r="246" spans="88:100" s="56" customFormat="1" x14ac:dyDescent="0.25">
      <c r="CJ246" s="72"/>
      <c r="CK246" s="72"/>
      <c r="CL246" s="72"/>
      <c r="CM246" s="72"/>
      <c r="CN246" s="72"/>
      <c r="CO246" s="72"/>
      <c r="CP246" s="72"/>
      <c r="CQ246" s="72"/>
      <c r="CR246" s="72"/>
      <c r="CS246" s="72"/>
      <c r="CT246" s="72"/>
      <c r="CU246" s="72"/>
      <c r="CV246" s="72"/>
    </row>
    <row r="247" spans="88:100" s="56" customFormat="1" x14ac:dyDescent="0.25">
      <c r="CJ247" s="72"/>
      <c r="CK247" s="72"/>
      <c r="CL247" s="72"/>
      <c r="CM247" s="72"/>
      <c r="CN247" s="72"/>
      <c r="CO247" s="72"/>
      <c r="CP247" s="72"/>
      <c r="CQ247" s="72"/>
      <c r="CR247" s="72"/>
      <c r="CS247" s="72"/>
      <c r="CT247" s="72"/>
      <c r="CU247" s="72"/>
      <c r="CV247" s="72"/>
    </row>
    <row r="248" spans="88:100" s="56" customFormat="1" x14ac:dyDescent="0.25">
      <c r="CJ248" s="72"/>
      <c r="CK248" s="72"/>
      <c r="CL248" s="72"/>
      <c r="CM248" s="72"/>
      <c r="CN248" s="72"/>
      <c r="CO248" s="72"/>
      <c r="CP248" s="72"/>
      <c r="CQ248" s="72"/>
      <c r="CR248" s="72"/>
      <c r="CS248" s="72"/>
      <c r="CT248" s="72"/>
      <c r="CU248" s="72"/>
      <c r="CV248" s="72"/>
    </row>
    <row r="249" spans="88:100" s="56" customFormat="1" x14ac:dyDescent="0.25">
      <c r="CJ249" s="72"/>
      <c r="CK249" s="72"/>
      <c r="CL249" s="72"/>
      <c r="CM249" s="72"/>
      <c r="CN249" s="72"/>
      <c r="CO249" s="72"/>
      <c r="CP249" s="72"/>
      <c r="CQ249" s="72"/>
      <c r="CR249" s="72"/>
      <c r="CS249" s="72"/>
      <c r="CT249" s="72"/>
      <c r="CU249" s="72"/>
      <c r="CV249" s="72"/>
    </row>
    <row r="250" spans="88:100" s="56" customFormat="1" x14ac:dyDescent="0.25">
      <c r="CJ250" s="72"/>
      <c r="CK250" s="72"/>
      <c r="CL250" s="72"/>
      <c r="CM250" s="72"/>
      <c r="CN250" s="72"/>
      <c r="CO250" s="72"/>
      <c r="CP250" s="72"/>
      <c r="CQ250" s="72"/>
      <c r="CR250" s="72"/>
      <c r="CS250" s="72"/>
      <c r="CT250" s="72"/>
      <c r="CU250" s="72"/>
      <c r="CV250" s="72"/>
    </row>
    <row r="251" spans="88:100" s="56" customFormat="1" x14ac:dyDescent="0.25">
      <c r="CJ251" s="72"/>
      <c r="CK251" s="72"/>
      <c r="CL251" s="72"/>
      <c r="CM251" s="72"/>
      <c r="CN251" s="72"/>
      <c r="CO251" s="72"/>
      <c r="CP251" s="72"/>
      <c r="CQ251" s="72"/>
      <c r="CR251" s="72"/>
      <c r="CS251" s="72"/>
      <c r="CT251" s="72"/>
      <c r="CU251" s="72"/>
      <c r="CV251" s="72"/>
    </row>
    <row r="252" spans="88:100" s="56" customFormat="1" x14ac:dyDescent="0.25">
      <c r="CJ252" s="72"/>
      <c r="CK252" s="72"/>
      <c r="CL252" s="72"/>
      <c r="CM252" s="72"/>
      <c r="CN252" s="72"/>
      <c r="CO252" s="72"/>
      <c r="CP252" s="72"/>
      <c r="CQ252" s="72"/>
      <c r="CR252" s="72"/>
      <c r="CS252" s="72"/>
      <c r="CT252" s="72"/>
      <c r="CU252" s="72"/>
      <c r="CV252" s="72"/>
    </row>
    <row r="253" spans="88:100" s="56" customFormat="1" x14ac:dyDescent="0.25">
      <c r="CJ253" s="72"/>
      <c r="CK253" s="72"/>
      <c r="CL253" s="72"/>
      <c r="CM253" s="72"/>
      <c r="CN253" s="72"/>
      <c r="CO253" s="72"/>
      <c r="CP253" s="72"/>
      <c r="CQ253" s="72"/>
      <c r="CR253" s="72"/>
      <c r="CS253" s="72"/>
      <c r="CT253" s="72"/>
      <c r="CU253" s="72"/>
      <c r="CV253" s="72"/>
    </row>
    <row r="254" spans="88:100" s="56" customFormat="1" x14ac:dyDescent="0.25">
      <c r="CJ254" s="72"/>
      <c r="CK254" s="72"/>
      <c r="CL254" s="72"/>
      <c r="CM254" s="72"/>
      <c r="CN254" s="72"/>
      <c r="CO254" s="72"/>
      <c r="CP254" s="72"/>
      <c r="CQ254" s="72"/>
      <c r="CR254" s="72"/>
      <c r="CS254" s="72"/>
      <c r="CT254" s="72"/>
      <c r="CU254" s="72"/>
      <c r="CV254" s="72"/>
    </row>
    <row r="255" spans="88:100" s="56" customFormat="1" x14ac:dyDescent="0.25">
      <c r="CJ255" s="72"/>
      <c r="CK255" s="72"/>
      <c r="CL255" s="72"/>
      <c r="CM255" s="72"/>
      <c r="CN255" s="72"/>
      <c r="CO255" s="72"/>
      <c r="CP255" s="72"/>
      <c r="CQ255" s="72"/>
      <c r="CR255" s="72"/>
      <c r="CS255" s="72"/>
      <c r="CT255" s="72"/>
      <c r="CU255" s="72"/>
      <c r="CV255" s="72"/>
    </row>
    <row r="256" spans="88:100" s="56" customFormat="1" x14ac:dyDescent="0.25">
      <c r="CJ256" s="72"/>
      <c r="CK256" s="72"/>
      <c r="CL256" s="72"/>
      <c r="CM256" s="72"/>
      <c r="CN256" s="72"/>
      <c r="CO256" s="72"/>
      <c r="CP256" s="72"/>
      <c r="CQ256" s="72"/>
      <c r="CR256" s="72"/>
      <c r="CS256" s="72"/>
      <c r="CT256" s="72"/>
      <c r="CU256" s="72"/>
      <c r="CV256" s="72"/>
    </row>
    <row r="257" spans="88:100" s="56" customFormat="1" x14ac:dyDescent="0.25">
      <c r="CJ257" s="72"/>
      <c r="CK257" s="72"/>
      <c r="CL257" s="72"/>
      <c r="CM257" s="72"/>
      <c r="CN257" s="72"/>
      <c r="CO257" s="72"/>
      <c r="CP257" s="72"/>
      <c r="CQ257" s="72"/>
      <c r="CR257" s="72"/>
      <c r="CS257" s="72"/>
      <c r="CT257" s="72"/>
      <c r="CU257" s="72"/>
      <c r="CV257" s="72"/>
    </row>
    <row r="258" spans="88:100" s="56" customFormat="1" x14ac:dyDescent="0.25">
      <c r="CJ258" s="72"/>
      <c r="CK258" s="72"/>
      <c r="CL258" s="72"/>
      <c r="CM258" s="72"/>
      <c r="CN258" s="72"/>
      <c r="CO258" s="72"/>
      <c r="CP258" s="72"/>
      <c r="CQ258" s="72"/>
      <c r="CR258" s="72"/>
      <c r="CS258" s="72"/>
      <c r="CT258" s="72"/>
      <c r="CU258" s="72"/>
      <c r="CV258" s="72"/>
    </row>
    <row r="259" spans="88:100" s="56" customFormat="1" x14ac:dyDescent="0.25">
      <c r="CJ259" s="72"/>
      <c r="CK259" s="72"/>
      <c r="CL259" s="72"/>
      <c r="CM259" s="72"/>
      <c r="CN259" s="72"/>
      <c r="CO259" s="72"/>
      <c r="CP259" s="72"/>
      <c r="CQ259" s="72"/>
      <c r="CR259" s="72"/>
      <c r="CS259" s="72"/>
      <c r="CT259" s="72"/>
      <c r="CU259" s="72"/>
      <c r="CV259" s="72"/>
    </row>
    <row r="260" spans="88:100" s="56" customFormat="1" x14ac:dyDescent="0.25">
      <c r="CJ260" s="72"/>
      <c r="CK260" s="72"/>
      <c r="CL260" s="72"/>
      <c r="CM260" s="72"/>
      <c r="CN260" s="72"/>
      <c r="CO260" s="72"/>
      <c r="CP260" s="72"/>
      <c r="CQ260" s="72"/>
      <c r="CR260" s="72"/>
      <c r="CS260" s="72"/>
      <c r="CT260" s="72"/>
      <c r="CU260" s="72"/>
      <c r="CV260" s="72"/>
    </row>
    <row r="261" spans="88:100" s="56" customFormat="1" x14ac:dyDescent="0.25">
      <c r="CJ261" s="72"/>
      <c r="CK261" s="72"/>
      <c r="CL261" s="72"/>
      <c r="CM261" s="72"/>
      <c r="CN261" s="72"/>
      <c r="CO261" s="72"/>
      <c r="CP261" s="72"/>
      <c r="CQ261" s="72"/>
      <c r="CR261" s="72"/>
      <c r="CS261" s="72"/>
      <c r="CT261" s="72"/>
      <c r="CU261" s="72"/>
      <c r="CV261" s="72"/>
    </row>
    <row r="262" spans="88:100" s="56" customFormat="1" x14ac:dyDescent="0.25">
      <c r="CJ262" s="72"/>
      <c r="CK262" s="72"/>
      <c r="CL262" s="72"/>
      <c r="CM262" s="72"/>
      <c r="CN262" s="72"/>
      <c r="CO262" s="72"/>
      <c r="CP262" s="72"/>
      <c r="CQ262" s="72"/>
      <c r="CR262" s="72"/>
      <c r="CS262" s="72"/>
      <c r="CT262" s="72"/>
      <c r="CU262" s="72"/>
      <c r="CV262" s="72"/>
    </row>
    <row r="263" spans="88:100" s="56" customFormat="1" x14ac:dyDescent="0.25">
      <c r="CJ263" s="72"/>
      <c r="CK263" s="72"/>
      <c r="CL263" s="72"/>
      <c r="CM263" s="72"/>
      <c r="CN263" s="72"/>
      <c r="CO263" s="72"/>
      <c r="CP263" s="72"/>
      <c r="CQ263" s="72"/>
      <c r="CR263" s="72"/>
      <c r="CS263" s="72"/>
      <c r="CT263" s="72"/>
      <c r="CU263" s="72"/>
      <c r="CV263" s="72"/>
    </row>
    <row r="264" spans="88:100" s="56" customFormat="1" x14ac:dyDescent="0.25">
      <c r="CJ264" s="72"/>
      <c r="CK264" s="72"/>
      <c r="CL264" s="72"/>
      <c r="CM264" s="72"/>
      <c r="CN264" s="72"/>
      <c r="CO264" s="72"/>
      <c r="CP264" s="72"/>
      <c r="CQ264" s="72"/>
      <c r="CR264" s="72"/>
      <c r="CS264" s="72"/>
      <c r="CT264" s="72"/>
      <c r="CU264" s="72"/>
      <c r="CV264" s="72"/>
    </row>
    <row r="265" spans="88:100" s="56" customFormat="1" x14ac:dyDescent="0.25">
      <c r="CJ265" s="72"/>
      <c r="CK265" s="72"/>
      <c r="CL265" s="72"/>
      <c r="CM265" s="72"/>
      <c r="CN265" s="72"/>
      <c r="CO265" s="72"/>
      <c r="CP265" s="72"/>
      <c r="CQ265" s="72"/>
      <c r="CR265" s="72"/>
      <c r="CS265" s="72"/>
      <c r="CT265" s="72"/>
      <c r="CU265" s="72"/>
      <c r="CV265" s="72"/>
    </row>
    <row r="266" spans="88:100" s="56" customFormat="1" x14ac:dyDescent="0.25">
      <c r="CJ266" s="72"/>
      <c r="CK266" s="72"/>
      <c r="CL266" s="72"/>
      <c r="CM266" s="72"/>
      <c r="CN266" s="72"/>
      <c r="CO266" s="72"/>
      <c r="CP266" s="72"/>
      <c r="CQ266" s="72"/>
      <c r="CR266" s="72"/>
      <c r="CS266" s="72"/>
      <c r="CT266" s="72"/>
      <c r="CU266" s="72"/>
      <c r="CV266" s="72"/>
    </row>
    <row r="267" spans="88:100" s="56" customFormat="1" x14ac:dyDescent="0.25">
      <c r="CJ267" s="72"/>
      <c r="CK267" s="72"/>
      <c r="CL267" s="72"/>
      <c r="CM267" s="72"/>
      <c r="CN267" s="72"/>
      <c r="CO267" s="72"/>
      <c r="CP267" s="72"/>
      <c r="CQ267" s="72"/>
      <c r="CR267" s="72"/>
      <c r="CS267" s="72"/>
      <c r="CT267" s="72"/>
      <c r="CU267" s="72"/>
      <c r="CV267" s="72"/>
    </row>
    <row r="268" spans="88:100" s="56" customFormat="1" x14ac:dyDescent="0.25">
      <c r="CJ268" s="72"/>
      <c r="CK268" s="72"/>
      <c r="CL268" s="72"/>
      <c r="CM268" s="72"/>
      <c r="CN268" s="72"/>
      <c r="CO268" s="72"/>
      <c r="CP268" s="72"/>
      <c r="CQ268" s="72"/>
      <c r="CR268" s="72"/>
      <c r="CS268" s="72"/>
      <c r="CT268" s="72"/>
      <c r="CU268" s="72"/>
      <c r="CV268" s="72"/>
    </row>
    <row r="269" spans="88:100" s="56" customFormat="1" x14ac:dyDescent="0.25">
      <c r="CJ269" s="72"/>
      <c r="CK269" s="72"/>
      <c r="CL269" s="72"/>
      <c r="CM269" s="72"/>
      <c r="CN269" s="72"/>
      <c r="CO269" s="72"/>
      <c r="CP269" s="72"/>
      <c r="CQ269" s="72"/>
      <c r="CR269" s="72"/>
      <c r="CS269" s="72"/>
      <c r="CT269" s="72"/>
      <c r="CU269" s="72"/>
      <c r="CV269" s="72"/>
    </row>
    <row r="270" spans="88:100" s="56" customFormat="1" x14ac:dyDescent="0.25">
      <c r="CJ270" s="72"/>
      <c r="CK270" s="72"/>
      <c r="CL270" s="72"/>
      <c r="CM270" s="72"/>
      <c r="CN270" s="72"/>
      <c r="CO270" s="72"/>
      <c r="CP270" s="72"/>
      <c r="CQ270" s="72"/>
      <c r="CR270" s="72"/>
      <c r="CS270" s="72"/>
      <c r="CT270" s="72"/>
      <c r="CU270" s="72"/>
      <c r="CV270" s="72"/>
    </row>
    <row r="271" spans="88:100" s="56" customFormat="1" x14ac:dyDescent="0.25">
      <c r="CJ271" s="72"/>
      <c r="CK271" s="72"/>
      <c r="CL271" s="72"/>
      <c r="CM271" s="72"/>
      <c r="CN271" s="72"/>
      <c r="CO271" s="72"/>
      <c r="CP271" s="72"/>
      <c r="CQ271" s="72"/>
      <c r="CR271" s="72"/>
      <c r="CS271" s="72"/>
      <c r="CT271" s="72"/>
      <c r="CU271" s="72"/>
      <c r="CV271" s="72"/>
    </row>
    <row r="272" spans="88:100" s="56" customFormat="1" x14ac:dyDescent="0.25">
      <c r="CJ272" s="72"/>
      <c r="CK272" s="72"/>
      <c r="CL272" s="72"/>
      <c r="CM272" s="72"/>
      <c r="CN272" s="72"/>
      <c r="CO272" s="72"/>
      <c r="CP272" s="72"/>
      <c r="CQ272" s="72"/>
      <c r="CR272" s="72"/>
      <c r="CS272" s="72"/>
      <c r="CT272" s="72"/>
      <c r="CU272" s="72"/>
      <c r="CV272" s="72"/>
    </row>
    <row r="273" spans="88:100" s="56" customFormat="1" x14ac:dyDescent="0.25">
      <c r="CJ273" s="72"/>
      <c r="CK273" s="72"/>
      <c r="CL273" s="72"/>
      <c r="CM273" s="72"/>
      <c r="CN273" s="72"/>
      <c r="CO273" s="72"/>
      <c r="CP273" s="72"/>
      <c r="CQ273" s="72"/>
      <c r="CR273" s="72"/>
      <c r="CS273" s="72"/>
      <c r="CT273" s="72"/>
      <c r="CU273" s="72"/>
      <c r="CV273" s="72"/>
    </row>
    <row r="274" spans="88:100" s="56" customFormat="1" x14ac:dyDescent="0.25">
      <c r="CJ274" s="72"/>
      <c r="CK274" s="72"/>
      <c r="CL274" s="72"/>
      <c r="CM274" s="72"/>
      <c r="CN274" s="72"/>
      <c r="CO274" s="72"/>
      <c r="CP274" s="72"/>
      <c r="CQ274" s="72"/>
      <c r="CR274" s="72"/>
      <c r="CS274" s="72"/>
      <c r="CT274" s="72"/>
      <c r="CU274" s="72"/>
      <c r="CV274" s="72"/>
    </row>
    <row r="275" spans="88:100" s="56" customFormat="1" x14ac:dyDescent="0.25">
      <c r="CJ275" s="72"/>
      <c r="CK275" s="72"/>
      <c r="CL275" s="72"/>
      <c r="CM275" s="72"/>
      <c r="CN275" s="72"/>
      <c r="CO275" s="72"/>
      <c r="CP275" s="72"/>
      <c r="CQ275" s="72"/>
      <c r="CR275" s="72"/>
      <c r="CS275" s="72"/>
      <c r="CT275" s="72"/>
      <c r="CU275" s="72"/>
      <c r="CV275" s="72"/>
    </row>
    <row r="276" spans="88:100" s="56" customFormat="1" x14ac:dyDescent="0.25">
      <c r="CJ276" s="72"/>
      <c r="CK276" s="72"/>
      <c r="CL276" s="72"/>
      <c r="CM276" s="72"/>
      <c r="CN276" s="72"/>
      <c r="CO276" s="72"/>
      <c r="CP276" s="72"/>
      <c r="CQ276" s="72"/>
      <c r="CR276" s="72"/>
      <c r="CS276" s="72"/>
      <c r="CT276" s="72"/>
      <c r="CU276" s="72"/>
      <c r="CV276" s="72"/>
    </row>
    <row r="277" spans="88:100" s="56" customFormat="1" x14ac:dyDescent="0.25">
      <c r="CJ277" s="72"/>
      <c r="CK277" s="72"/>
      <c r="CL277" s="72"/>
      <c r="CM277" s="72"/>
      <c r="CN277" s="72"/>
      <c r="CO277" s="72"/>
      <c r="CP277" s="72"/>
      <c r="CQ277" s="72"/>
      <c r="CR277" s="72"/>
      <c r="CS277" s="72"/>
      <c r="CT277" s="72"/>
      <c r="CU277" s="72"/>
      <c r="CV277" s="72"/>
    </row>
    <row r="278" spans="88:100" s="56" customFormat="1" x14ac:dyDescent="0.25">
      <c r="CJ278" s="72"/>
      <c r="CK278" s="72"/>
      <c r="CL278" s="72"/>
      <c r="CM278" s="72"/>
      <c r="CN278" s="72"/>
      <c r="CO278" s="72"/>
      <c r="CP278" s="72"/>
      <c r="CQ278" s="72"/>
      <c r="CR278" s="72"/>
      <c r="CS278" s="72"/>
      <c r="CT278" s="72"/>
      <c r="CU278" s="72"/>
      <c r="CV278" s="72"/>
    </row>
    <row r="279" spans="88:100" s="56" customFormat="1" x14ac:dyDescent="0.25">
      <c r="CJ279" s="72"/>
      <c r="CK279" s="72"/>
      <c r="CL279" s="72"/>
      <c r="CM279" s="72"/>
      <c r="CN279" s="72"/>
      <c r="CO279" s="72"/>
      <c r="CP279" s="72"/>
      <c r="CQ279" s="72"/>
      <c r="CR279" s="72"/>
      <c r="CS279" s="72"/>
      <c r="CT279" s="72"/>
      <c r="CU279" s="72"/>
      <c r="CV279" s="72"/>
    </row>
    <row r="280" spans="88:100" s="56" customFormat="1" x14ac:dyDescent="0.25">
      <c r="CJ280" s="72"/>
      <c r="CK280" s="72"/>
      <c r="CL280" s="72"/>
      <c r="CM280" s="72"/>
      <c r="CN280" s="72"/>
      <c r="CO280" s="72"/>
      <c r="CP280" s="72"/>
      <c r="CQ280" s="72"/>
      <c r="CR280" s="72"/>
      <c r="CS280" s="72"/>
      <c r="CT280" s="72"/>
      <c r="CU280" s="72"/>
      <c r="CV280" s="72"/>
    </row>
    <row r="281" spans="88:100" s="56" customFormat="1" x14ac:dyDescent="0.25">
      <c r="CJ281" s="72"/>
      <c r="CK281" s="72"/>
      <c r="CL281" s="72"/>
      <c r="CM281" s="72"/>
      <c r="CN281" s="72"/>
      <c r="CO281" s="72"/>
      <c r="CP281" s="72"/>
      <c r="CQ281" s="72"/>
      <c r="CR281" s="72"/>
      <c r="CS281" s="72"/>
      <c r="CT281" s="72"/>
      <c r="CU281" s="72"/>
      <c r="CV281" s="72"/>
    </row>
    <row r="282" spans="88:100" s="56" customFormat="1" x14ac:dyDescent="0.25">
      <c r="CJ282" s="72"/>
      <c r="CK282" s="72"/>
      <c r="CL282" s="72"/>
      <c r="CM282" s="72"/>
      <c r="CN282" s="72"/>
      <c r="CO282" s="72"/>
      <c r="CP282" s="72"/>
      <c r="CQ282" s="72"/>
      <c r="CR282" s="72"/>
      <c r="CS282" s="72"/>
      <c r="CT282" s="72"/>
      <c r="CU282" s="72"/>
      <c r="CV282" s="72"/>
    </row>
    <row r="283" spans="88:100" s="56" customFormat="1" x14ac:dyDescent="0.25">
      <c r="CJ283" s="72"/>
      <c r="CK283" s="72"/>
      <c r="CL283" s="72"/>
      <c r="CM283" s="72"/>
      <c r="CN283" s="72"/>
      <c r="CO283" s="72"/>
      <c r="CP283" s="72"/>
      <c r="CQ283" s="72"/>
      <c r="CR283" s="72"/>
      <c r="CS283" s="72"/>
      <c r="CT283" s="72"/>
      <c r="CU283" s="72"/>
      <c r="CV283" s="72"/>
    </row>
    <row r="284" spans="88:100" s="56" customFormat="1" x14ac:dyDescent="0.25">
      <c r="CJ284" s="72"/>
      <c r="CK284" s="72"/>
      <c r="CL284" s="72"/>
      <c r="CM284" s="72"/>
      <c r="CN284" s="72"/>
      <c r="CO284" s="72"/>
      <c r="CP284" s="72"/>
      <c r="CQ284" s="72"/>
      <c r="CR284" s="72"/>
      <c r="CS284" s="72"/>
      <c r="CT284" s="72"/>
      <c r="CU284" s="72"/>
      <c r="CV284" s="72"/>
    </row>
    <row r="285" spans="88:100" s="56" customFormat="1" x14ac:dyDescent="0.25">
      <c r="CJ285" s="72"/>
      <c r="CK285" s="72"/>
      <c r="CL285" s="72"/>
      <c r="CM285" s="72"/>
      <c r="CN285" s="72"/>
      <c r="CO285" s="72"/>
      <c r="CP285" s="72"/>
      <c r="CQ285" s="72"/>
      <c r="CR285" s="72"/>
      <c r="CS285" s="72"/>
      <c r="CT285" s="72"/>
      <c r="CU285" s="72"/>
      <c r="CV285" s="72"/>
    </row>
    <row r="286" spans="88:100" s="56" customFormat="1" x14ac:dyDescent="0.25">
      <c r="CJ286" s="72"/>
      <c r="CK286" s="72"/>
      <c r="CL286" s="72"/>
      <c r="CM286" s="72"/>
      <c r="CN286" s="72"/>
      <c r="CO286" s="72"/>
      <c r="CP286" s="72"/>
      <c r="CQ286" s="72"/>
      <c r="CR286" s="72"/>
      <c r="CS286" s="72"/>
      <c r="CT286" s="72"/>
      <c r="CU286" s="72"/>
      <c r="CV286" s="72"/>
    </row>
    <row r="287" spans="88:100" s="56" customFormat="1" x14ac:dyDescent="0.25">
      <c r="CJ287" s="72"/>
      <c r="CK287" s="72"/>
      <c r="CL287" s="72"/>
      <c r="CM287" s="72"/>
      <c r="CN287" s="72"/>
      <c r="CO287" s="72"/>
      <c r="CP287" s="72"/>
      <c r="CQ287" s="72"/>
      <c r="CR287" s="72"/>
      <c r="CS287" s="72"/>
      <c r="CT287" s="72"/>
      <c r="CU287" s="72"/>
      <c r="CV287" s="72"/>
    </row>
    <row r="288" spans="88:100" s="56" customFormat="1" x14ac:dyDescent="0.25">
      <c r="CJ288" s="72"/>
      <c r="CK288" s="72"/>
      <c r="CL288" s="72"/>
      <c r="CM288" s="72"/>
      <c r="CN288" s="72"/>
      <c r="CO288" s="72"/>
      <c r="CP288" s="72"/>
      <c r="CQ288" s="72"/>
      <c r="CR288" s="72"/>
      <c r="CS288" s="72"/>
      <c r="CT288" s="72"/>
      <c r="CU288" s="72"/>
      <c r="CV288" s="72"/>
    </row>
    <row r="289" spans="88:100" s="56" customFormat="1" x14ac:dyDescent="0.25">
      <c r="CJ289" s="72"/>
      <c r="CK289" s="72"/>
      <c r="CL289" s="72"/>
      <c r="CM289" s="72"/>
      <c r="CN289" s="72"/>
      <c r="CO289" s="72"/>
      <c r="CP289" s="72"/>
      <c r="CQ289" s="72"/>
      <c r="CR289" s="72"/>
      <c r="CS289" s="72"/>
      <c r="CT289" s="72"/>
      <c r="CU289" s="72"/>
      <c r="CV289" s="72"/>
    </row>
    <row r="290" spans="88:100" s="56" customFormat="1" x14ac:dyDescent="0.25">
      <c r="CJ290" s="72"/>
      <c r="CK290" s="72"/>
      <c r="CL290" s="72"/>
      <c r="CM290" s="72"/>
      <c r="CN290" s="72"/>
      <c r="CO290" s="72"/>
      <c r="CP290" s="72"/>
      <c r="CQ290" s="72"/>
      <c r="CR290" s="72"/>
      <c r="CS290" s="72"/>
      <c r="CT290" s="72"/>
      <c r="CU290" s="72"/>
      <c r="CV290" s="72"/>
    </row>
    <row r="291" spans="88:100" s="56" customFormat="1" x14ac:dyDescent="0.25">
      <c r="CJ291" s="72"/>
      <c r="CK291" s="72"/>
      <c r="CL291" s="72"/>
      <c r="CM291" s="72"/>
      <c r="CN291" s="72"/>
      <c r="CO291" s="72"/>
      <c r="CP291" s="72"/>
      <c r="CQ291" s="72"/>
      <c r="CR291" s="72"/>
      <c r="CS291" s="72"/>
      <c r="CT291" s="72"/>
      <c r="CU291" s="72"/>
      <c r="CV291" s="72"/>
    </row>
    <row r="292" spans="88:100" s="56" customFormat="1" x14ac:dyDescent="0.25">
      <c r="CJ292" s="72"/>
      <c r="CK292" s="72"/>
      <c r="CL292" s="72"/>
      <c r="CM292" s="72"/>
      <c r="CN292" s="72"/>
      <c r="CO292" s="72"/>
      <c r="CP292" s="72"/>
      <c r="CQ292" s="72"/>
      <c r="CR292" s="72"/>
      <c r="CS292" s="72"/>
      <c r="CT292" s="72"/>
      <c r="CU292" s="72"/>
      <c r="CV292" s="72"/>
    </row>
    <row r="293" spans="88:100" s="56" customFormat="1" x14ac:dyDescent="0.25">
      <c r="CJ293" s="72"/>
      <c r="CK293" s="72"/>
      <c r="CL293" s="72"/>
      <c r="CM293" s="72"/>
      <c r="CN293" s="72"/>
      <c r="CO293" s="72"/>
      <c r="CP293" s="72"/>
      <c r="CQ293" s="72"/>
      <c r="CR293" s="72"/>
      <c r="CS293" s="72"/>
      <c r="CT293" s="72"/>
      <c r="CU293" s="72"/>
      <c r="CV293" s="72"/>
    </row>
    <row r="294" spans="88:100" s="56" customFormat="1" x14ac:dyDescent="0.25">
      <c r="CJ294" s="72"/>
      <c r="CK294" s="72"/>
      <c r="CL294" s="72"/>
      <c r="CM294" s="72"/>
      <c r="CN294" s="72"/>
      <c r="CO294" s="72"/>
      <c r="CP294" s="72"/>
      <c r="CQ294" s="72"/>
      <c r="CR294" s="72"/>
      <c r="CS294" s="72"/>
      <c r="CT294" s="72"/>
      <c r="CU294" s="72"/>
      <c r="CV294" s="72"/>
    </row>
    <row r="295" spans="88:100" s="56" customFormat="1" x14ac:dyDescent="0.25">
      <c r="CJ295" s="72"/>
      <c r="CK295" s="72"/>
      <c r="CL295" s="72"/>
      <c r="CM295" s="72"/>
      <c r="CN295" s="72"/>
      <c r="CO295" s="72"/>
      <c r="CP295" s="72"/>
      <c r="CQ295" s="72"/>
      <c r="CR295" s="72"/>
      <c r="CS295" s="72"/>
      <c r="CT295" s="72"/>
      <c r="CU295" s="72"/>
      <c r="CV295" s="72"/>
    </row>
    <row r="296" spans="88:100" s="56" customFormat="1" x14ac:dyDescent="0.25">
      <c r="CJ296" s="72"/>
      <c r="CK296" s="72"/>
      <c r="CL296" s="72"/>
      <c r="CM296" s="72"/>
      <c r="CN296" s="72"/>
      <c r="CO296" s="72"/>
      <c r="CP296" s="72"/>
      <c r="CQ296" s="72"/>
      <c r="CR296" s="72"/>
      <c r="CS296" s="72"/>
      <c r="CT296" s="72"/>
      <c r="CU296" s="72"/>
      <c r="CV296" s="72"/>
    </row>
    <row r="297" spans="88:100" s="56" customFormat="1" x14ac:dyDescent="0.25">
      <c r="CJ297" s="72"/>
      <c r="CK297" s="72"/>
      <c r="CL297" s="72"/>
      <c r="CM297" s="72"/>
      <c r="CN297" s="72"/>
      <c r="CO297" s="72"/>
      <c r="CP297" s="72"/>
      <c r="CQ297" s="72"/>
      <c r="CR297" s="72"/>
      <c r="CS297" s="72"/>
      <c r="CT297" s="72"/>
      <c r="CU297" s="72"/>
      <c r="CV297" s="72"/>
    </row>
    <row r="298" spans="88:100" s="56" customFormat="1" x14ac:dyDescent="0.25">
      <c r="CJ298" s="72"/>
      <c r="CK298" s="72"/>
      <c r="CL298" s="72"/>
      <c r="CM298" s="72"/>
      <c r="CN298" s="72"/>
      <c r="CO298" s="72"/>
      <c r="CP298" s="72"/>
      <c r="CQ298" s="72"/>
      <c r="CR298" s="72"/>
      <c r="CS298" s="72"/>
      <c r="CT298" s="72"/>
      <c r="CU298" s="72"/>
      <c r="CV298" s="72"/>
    </row>
    <row r="299" spans="88:100" s="56" customFormat="1" x14ac:dyDescent="0.25">
      <c r="CJ299" s="72"/>
      <c r="CK299" s="72"/>
      <c r="CL299" s="72"/>
      <c r="CM299" s="72"/>
      <c r="CN299" s="72"/>
      <c r="CO299" s="72"/>
      <c r="CP299" s="72"/>
      <c r="CQ299" s="72"/>
      <c r="CR299" s="72"/>
      <c r="CS299" s="72"/>
      <c r="CT299" s="72"/>
      <c r="CU299" s="72"/>
      <c r="CV299" s="72"/>
    </row>
    <row r="300" spans="88:100" s="56" customFormat="1" x14ac:dyDescent="0.25">
      <c r="CJ300" s="72"/>
      <c r="CK300" s="72"/>
      <c r="CL300" s="72"/>
      <c r="CM300" s="72"/>
      <c r="CN300" s="72"/>
      <c r="CO300" s="72"/>
      <c r="CP300" s="72"/>
      <c r="CQ300" s="72"/>
      <c r="CR300" s="72"/>
      <c r="CS300" s="72"/>
      <c r="CT300" s="72"/>
      <c r="CU300" s="72"/>
      <c r="CV300" s="72"/>
    </row>
    <row r="301" spans="88:100" s="56" customFormat="1" x14ac:dyDescent="0.25">
      <c r="CJ301" s="72"/>
      <c r="CK301" s="72"/>
      <c r="CL301" s="72"/>
      <c r="CM301" s="72"/>
      <c r="CN301" s="72"/>
      <c r="CO301" s="72"/>
      <c r="CP301" s="72"/>
      <c r="CQ301" s="72"/>
      <c r="CR301" s="72"/>
      <c r="CS301" s="72"/>
      <c r="CT301" s="72"/>
      <c r="CU301" s="72"/>
      <c r="CV301" s="72"/>
    </row>
    <row r="302" spans="88:100" s="56" customFormat="1" x14ac:dyDescent="0.25">
      <c r="CJ302" s="72"/>
      <c r="CK302" s="72"/>
      <c r="CL302" s="72"/>
      <c r="CM302" s="72"/>
      <c r="CN302" s="72"/>
      <c r="CO302" s="72"/>
      <c r="CP302" s="72"/>
      <c r="CQ302" s="72"/>
      <c r="CR302" s="72"/>
      <c r="CS302" s="72"/>
      <c r="CT302" s="72"/>
      <c r="CU302" s="72"/>
      <c r="CV302" s="72"/>
    </row>
    <row r="303" spans="88:100" s="56" customFormat="1" x14ac:dyDescent="0.25">
      <c r="CJ303" s="72"/>
      <c r="CK303" s="72"/>
      <c r="CL303" s="72"/>
      <c r="CM303" s="72"/>
      <c r="CN303" s="72"/>
      <c r="CO303" s="72"/>
      <c r="CP303" s="72"/>
      <c r="CQ303" s="72"/>
      <c r="CR303" s="72"/>
      <c r="CS303" s="72"/>
      <c r="CT303" s="72"/>
      <c r="CU303" s="72"/>
      <c r="CV303" s="72"/>
    </row>
    <row r="304" spans="88:100" s="56" customFormat="1" x14ac:dyDescent="0.25">
      <c r="CJ304" s="72"/>
      <c r="CK304" s="72"/>
      <c r="CL304" s="72"/>
      <c r="CM304" s="72"/>
      <c r="CN304" s="72"/>
      <c r="CO304" s="72"/>
      <c r="CP304" s="72"/>
      <c r="CQ304" s="72"/>
      <c r="CR304" s="72"/>
      <c r="CS304" s="72"/>
      <c r="CT304" s="72"/>
      <c r="CU304" s="72"/>
      <c r="CV304" s="72"/>
    </row>
    <row r="305" spans="88:100" s="56" customFormat="1" x14ac:dyDescent="0.25">
      <c r="CJ305" s="72"/>
      <c r="CK305" s="72"/>
      <c r="CL305" s="72"/>
      <c r="CM305" s="72"/>
      <c r="CN305" s="72"/>
      <c r="CO305" s="72"/>
      <c r="CP305" s="72"/>
      <c r="CQ305" s="72"/>
      <c r="CR305" s="72"/>
      <c r="CS305" s="72"/>
      <c r="CT305" s="72"/>
      <c r="CU305" s="72"/>
      <c r="CV305" s="72"/>
    </row>
    <row r="306" spans="88:100" s="56" customFormat="1" x14ac:dyDescent="0.25">
      <c r="CJ306" s="72"/>
      <c r="CK306" s="72"/>
      <c r="CL306" s="72"/>
      <c r="CM306" s="72"/>
      <c r="CN306" s="72"/>
      <c r="CO306" s="72"/>
      <c r="CP306" s="72"/>
      <c r="CQ306" s="72"/>
      <c r="CR306" s="72"/>
      <c r="CS306" s="72"/>
      <c r="CT306" s="72"/>
      <c r="CU306" s="72"/>
      <c r="CV306" s="72"/>
    </row>
    <row r="307" spans="88:100" s="56" customFormat="1" x14ac:dyDescent="0.25">
      <c r="CJ307" s="72"/>
      <c r="CK307" s="72"/>
      <c r="CL307" s="72"/>
      <c r="CM307" s="72"/>
      <c r="CN307" s="72"/>
      <c r="CO307" s="72"/>
      <c r="CP307" s="72"/>
      <c r="CQ307" s="72"/>
      <c r="CR307" s="72"/>
      <c r="CS307" s="72"/>
      <c r="CT307" s="72"/>
      <c r="CU307" s="72"/>
      <c r="CV307" s="72"/>
    </row>
    <row r="308" spans="88:100" s="56" customFormat="1" x14ac:dyDescent="0.25">
      <c r="CJ308" s="72"/>
      <c r="CK308" s="72"/>
      <c r="CL308" s="72"/>
      <c r="CM308" s="72"/>
      <c r="CN308" s="72"/>
      <c r="CO308" s="72"/>
      <c r="CP308" s="72"/>
      <c r="CQ308" s="72"/>
      <c r="CR308" s="72"/>
      <c r="CS308" s="72"/>
      <c r="CT308" s="72"/>
      <c r="CU308" s="72"/>
      <c r="CV308" s="72"/>
    </row>
    <row r="309" spans="88:100" s="56" customFormat="1" x14ac:dyDescent="0.25">
      <c r="CJ309" s="72"/>
      <c r="CK309" s="72"/>
      <c r="CL309" s="72"/>
      <c r="CM309" s="72"/>
      <c r="CN309" s="72"/>
      <c r="CO309" s="72"/>
      <c r="CP309" s="72"/>
      <c r="CQ309" s="72"/>
      <c r="CR309" s="72"/>
      <c r="CS309" s="72"/>
      <c r="CT309" s="72"/>
      <c r="CU309" s="72"/>
      <c r="CV309" s="72"/>
    </row>
    <row r="310" spans="88:100" s="56" customFormat="1" x14ac:dyDescent="0.25">
      <c r="CJ310" s="72"/>
      <c r="CK310" s="72"/>
      <c r="CL310" s="72"/>
      <c r="CM310" s="72"/>
      <c r="CN310" s="72"/>
      <c r="CO310" s="72"/>
      <c r="CP310" s="72"/>
      <c r="CQ310" s="72"/>
      <c r="CR310" s="72"/>
      <c r="CS310" s="72"/>
      <c r="CT310" s="72"/>
      <c r="CU310" s="72"/>
      <c r="CV310" s="72"/>
    </row>
    <row r="311" spans="88:100" s="56" customFormat="1" x14ac:dyDescent="0.25">
      <c r="CJ311" s="72"/>
      <c r="CK311" s="72"/>
      <c r="CL311" s="72"/>
      <c r="CM311" s="72"/>
      <c r="CN311" s="72"/>
      <c r="CO311" s="72"/>
      <c r="CP311" s="72"/>
      <c r="CQ311" s="72"/>
      <c r="CR311" s="72"/>
      <c r="CS311" s="72"/>
      <c r="CT311" s="72"/>
      <c r="CU311" s="72"/>
      <c r="CV311" s="72"/>
    </row>
    <row r="312" spans="88:100" s="56" customFormat="1" x14ac:dyDescent="0.25">
      <c r="CJ312" s="72"/>
      <c r="CK312" s="72"/>
      <c r="CL312" s="72"/>
      <c r="CM312" s="72"/>
      <c r="CN312" s="72"/>
      <c r="CO312" s="72"/>
      <c r="CP312" s="72"/>
      <c r="CQ312" s="72"/>
      <c r="CR312" s="72"/>
      <c r="CS312" s="72"/>
      <c r="CT312" s="72"/>
      <c r="CU312" s="72"/>
      <c r="CV312" s="72"/>
    </row>
    <row r="313" spans="88:100" s="56" customFormat="1" x14ac:dyDescent="0.25">
      <c r="CJ313" s="72"/>
      <c r="CK313" s="72"/>
      <c r="CL313" s="72"/>
      <c r="CM313" s="72"/>
      <c r="CN313" s="72"/>
      <c r="CO313" s="72"/>
      <c r="CP313" s="72"/>
      <c r="CQ313" s="72"/>
      <c r="CR313" s="72"/>
      <c r="CS313" s="72"/>
      <c r="CT313" s="72"/>
      <c r="CU313" s="72"/>
      <c r="CV313" s="72"/>
    </row>
    <row r="314" spans="88:100" s="56" customFormat="1" x14ac:dyDescent="0.25">
      <c r="CJ314" s="72"/>
      <c r="CK314" s="72"/>
      <c r="CL314" s="72"/>
      <c r="CM314" s="72"/>
      <c r="CN314" s="72"/>
      <c r="CO314" s="72"/>
      <c r="CP314" s="72"/>
      <c r="CQ314" s="72"/>
      <c r="CR314" s="72"/>
      <c r="CS314" s="72"/>
      <c r="CT314" s="72"/>
      <c r="CU314" s="72"/>
      <c r="CV314" s="72"/>
    </row>
    <row r="315" spans="88:100" s="56" customFormat="1" x14ac:dyDescent="0.25">
      <c r="CJ315" s="72"/>
      <c r="CK315" s="72"/>
      <c r="CL315" s="72"/>
      <c r="CM315" s="72"/>
      <c r="CN315" s="72"/>
      <c r="CO315" s="72"/>
      <c r="CP315" s="72"/>
      <c r="CQ315" s="72"/>
      <c r="CR315" s="72"/>
      <c r="CS315" s="72"/>
      <c r="CT315" s="72"/>
      <c r="CU315" s="72"/>
      <c r="CV315" s="72"/>
    </row>
    <row r="316" spans="88:100" s="56" customFormat="1" x14ac:dyDescent="0.25">
      <c r="CJ316" s="72"/>
      <c r="CK316" s="72"/>
      <c r="CL316" s="72"/>
      <c r="CM316" s="72"/>
      <c r="CN316" s="72"/>
      <c r="CO316" s="72"/>
      <c r="CP316" s="72"/>
      <c r="CQ316" s="72"/>
      <c r="CR316" s="72"/>
      <c r="CS316" s="72"/>
      <c r="CT316" s="72"/>
      <c r="CU316" s="72"/>
      <c r="CV316" s="72"/>
    </row>
    <row r="317" spans="88:100" s="56" customFormat="1" x14ac:dyDescent="0.25">
      <c r="CJ317" s="72"/>
      <c r="CK317" s="72"/>
      <c r="CL317" s="72"/>
      <c r="CM317" s="72"/>
      <c r="CN317" s="72"/>
      <c r="CO317" s="72"/>
      <c r="CP317" s="72"/>
      <c r="CQ317" s="72"/>
      <c r="CR317" s="72"/>
      <c r="CS317" s="72"/>
      <c r="CT317" s="72"/>
      <c r="CU317" s="72"/>
      <c r="CV317" s="72"/>
    </row>
    <row r="318" spans="88:100" s="56" customFormat="1" x14ac:dyDescent="0.25">
      <c r="CJ318" s="72"/>
      <c r="CK318" s="72"/>
      <c r="CL318" s="72"/>
      <c r="CM318" s="72"/>
      <c r="CN318" s="72"/>
      <c r="CO318" s="72"/>
      <c r="CP318" s="72"/>
      <c r="CQ318" s="72"/>
      <c r="CR318" s="72"/>
      <c r="CS318" s="72"/>
      <c r="CT318" s="72"/>
      <c r="CU318" s="72"/>
      <c r="CV318" s="72"/>
    </row>
    <row r="319" spans="88:100" s="56" customFormat="1" x14ac:dyDescent="0.25">
      <c r="CJ319" s="72"/>
      <c r="CK319" s="72"/>
      <c r="CL319" s="72"/>
      <c r="CM319" s="72"/>
      <c r="CN319" s="72"/>
      <c r="CO319" s="72"/>
      <c r="CP319" s="72"/>
      <c r="CQ319" s="72"/>
      <c r="CR319" s="72"/>
      <c r="CS319" s="72"/>
      <c r="CT319" s="72"/>
      <c r="CU319" s="72"/>
      <c r="CV319" s="72"/>
    </row>
    <row r="320" spans="88:100" s="56" customFormat="1" x14ac:dyDescent="0.25">
      <c r="CJ320" s="72"/>
      <c r="CK320" s="72"/>
      <c r="CL320" s="72"/>
      <c r="CM320" s="72"/>
      <c r="CN320" s="72"/>
      <c r="CO320" s="72"/>
      <c r="CP320" s="72"/>
      <c r="CQ320" s="72"/>
      <c r="CR320" s="72"/>
      <c r="CS320" s="72"/>
      <c r="CT320" s="72"/>
      <c r="CU320" s="72"/>
      <c r="CV320" s="72"/>
    </row>
    <row r="321" spans="88:100" s="56" customFormat="1" x14ac:dyDescent="0.25">
      <c r="CJ321" s="72"/>
      <c r="CK321" s="72"/>
      <c r="CL321" s="72"/>
      <c r="CM321" s="72"/>
      <c r="CN321" s="72"/>
      <c r="CO321" s="72"/>
      <c r="CP321" s="72"/>
      <c r="CQ321" s="72"/>
      <c r="CR321" s="72"/>
      <c r="CS321" s="72"/>
      <c r="CT321" s="72"/>
      <c r="CU321" s="72"/>
      <c r="CV321" s="72"/>
    </row>
    <row r="322" spans="88:100" s="56" customFormat="1" x14ac:dyDescent="0.25">
      <c r="CJ322" s="72"/>
      <c r="CK322" s="72"/>
      <c r="CL322" s="72"/>
      <c r="CM322" s="72"/>
      <c r="CN322" s="72"/>
      <c r="CO322" s="72"/>
      <c r="CP322" s="72"/>
      <c r="CQ322" s="72"/>
      <c r="CR322" s="72"/>
      <c r="CS322" s="72"/>
      <c r="CT322" s="72"/>
      <c r="CU322" s="72"/>
      <c r="CV322" s="72"/>
    </row>
    <row r="323" spans="88:100" s="56" customFormat="1" x14ac:dyDescent="0.25">
      <c r="CJ323" s="72"/>
      <c r="CK323" s="72"/>
      <c r="CL323" s="72"/>
      <c r="CM323" s="72"/>
      <c r="CN323" s="72"/>
      <c r="CO323" s="72"/>
      <c r="CP323" s="72"/>
      <c r="CQ323" s="72"/>
      <c r="CR323" s="72"/>
      <c r="CS323" s="72"/>
      <c r="CT323" s="72"/>
      <c r="CU323" s="72"/>
      <c r="CV323" s="72"/>
    </row>
    <row r="324" spans="88:100" s="56" customFormat="1" x14ac:dyDescent="0.25">
      <c r="CJ324" s="72"/>
      <c r="CK324" s="72"/>
      <c r="CL324" s="72"/>
      <c r="CM324" s="72"/>
      <c r="CN324" s="72"/>
      <c r="CO324" s="72"/>
      <c r="CP324" s="72"/>
      <c r="CQ324" s="72"/>
      <c r="CR324" s="72"/>
      <c r="CS324" s="72"/>
      <c r="CT324" s="72"/>
      <c r="CU324" s="72"/>
      <c r="CV324" s="72"/>
    </row>
    <row r="325" spans="88:100" s="56" customFormat="1" x14ac:dyDescent="0.25">
      <c r="CJ325" s="72"/>
      <c r="CK325" s="72"/>
      <c r="CL325" s="72"/>
      <c r="CM325" s="72"/>
      <c r="CN325" s="72"/>
      <c r="CO325" s="72"/>
      <c r="CP325" s="72"/>
      <c r="CQ325" s="72"/>
      <c r="CR325" s="72"/>
      <c r="CS325" s="72"/>
      <c r="CT325" s="72"/>
      <c r="CU325" s="72"/>
      <c r="CV325" s="72"/>
    </row>
    <row r="326" spans="88:100" s="56" customFormat="1" x14ac:dyDescent="0.25">
      <c r="CJ326" s="72"/>
      <c r="CK326" s="72"/>
      <c r="CL326" s="72"/>
      <c r="CM326" s="72"/>
      <c r="CN326" s="72"/>
      <c r="CO326" s="72"/>
      <c r="CP326" s="72"/>
      <c r="CQ326" s="72"/>
      <c r="CR326" s="72"/>
      <c r="CS326" s="72"/>
      <c r="CT326" s="72"/>
      <c r="CU326" s="72"/>
      <c r="CV326" s="72"/>
    </row>
    <row r="327" spans="88:100" s="56" customFormat="1" x14ac:dyDescent="0.25">
      <c r="CJ327" s="72"/>
      <c r="CK327" s="72"/>
      <c r="CL327" s="72"/>
      <c r="CM327" s="72"/>
      <c r="CN327" s="72"/>
      <c r="CO327" s="72"/>
      <c r="CP327" s="72"/>
      <c r="CQ327" s="72"/>
      <c r="CR327" s="72"/>
      <c r="CS327" s="72"/>
      <c r="CT327" s="72"/>
      <c r="CU327" s="72"/>
      <c r="CV327" s="72"/>
    </row>
    <row r="328" spans="88:100" s="56" customFormat="1" x14ac:dyDescent="0.25">
      <c r="CJ328" s="72"/>
      <c r="CK328" s="72"/>
      <c r="CL328" s="72"/>
      <c r="CM328" s="72"/>
      <c r="CN328" s="72"/>
      <c r="CO328" s="72"/>
      <c r="CP328" s="72"/>
      <c r="CQ328" s="72"/>
      <c r="CR328" s="72"/>
      <c r="CS328" s="72"/>
      <c r="CT328" s="72"/>
      <c r="CU328" s="72"/>
      <c r="CV328" s="72"/>
    </row>
    <row r="329" spans="88:100" s="56" customFormat="1" x14ac:dyDescent="0.25">
      <c r="CJ329" s="72"/>
      <c r="CK329" s="72"/>
      <c r="CL329" s="72"/>
      <c r="CM329" s="72"/>
      <c r="CN329" s="72"/>
      <c r="CO329" s="72"/>
      <c r="CP329" s="72"/>
      <c r="CQ329" s="72"/>
      <c r="CR329" s="72"/>
      <c r="CS329" s="72"/>
      <c r="CT329" s="72"/>
      <c r="CU329" s="72"/>
      <c r="CV329" s="72"/>
    </row>
    <row r="330" spans="88:100" s="56" customFormat="1" x14ac:dyDescent="0.25">
      <c r="CJ330" s="72"/>
      <c r="CK330" s="72"/>
      <c r="CL330" s="72"/>
      <c r="CM330" s="72"/>
      <c r="CN330" s="72"/>
      <c r="CO330" s="72"/>
      <c r="CP330" s="72"/>
      <c r="CQ330" s="72"/>
      <c r="CR330" s="72"/>
      <c r="CS330" s="72"/>
      <c r="CT330" s="72"/>
      <c r="CU330" s="72"/>
      <c r="CV330" s="72"/>
    </row>
    <row r="331" spans="88:100" s="56" customFormat="1" x14ac:dyDescent="0.25">
      <c r="CJ331" s="72"/>
      <c r="CK331" s="72"/>
      <c r="CL331" s="72"/>
      <c r="CM331" s="72"/>
      <c r="CN331" s="72"/>
      <c r="CO331" s="72"/>
      <c r="CP331" s="72"/>
      <c r="CQ331" s="72"/>
      <c r="CR331" s="72"/>
      <c r="CS331" s="72"/>
      <c r="CT331" s="72"/>
      <c r="CU331" s="72"/>
      <c r="CV331" s="72"/>
    </row>
    <row r="332" spans="88:100" s="56" customFormat="1" x14ac:dyDescent="0.25">
      <c r="CJ332" s="72"/>
      <c r="CK332" s="72"/>
      <c r="CL332" s="72"/>
      <c r="CM332" s="72"/>
      <c r="CN332" s="72"/>
      <c r="CO332" s="72"/>
      <c r="CP332" s="72"/>
      <c r="CQ332" s="72"/>
      <c r="CR332" s="72"/>
      <c r="CS332" s="72"/>
      <c r="CT332" s="72"/>
      <c r="CU332" s="72"/>
      <c r="CV332" s="72"/>
    </row>
    <row r="333" spans="88:100" s="56" customFormat="1" x14ac:dyDescent="0.25">
      <c r="CJ333" s="72"/>
      <c r="CK333" s="72"/>
      <c r="CL333" s="72"/>
      <c r="CM333" s="72"/>
      <c r="CN333" s="72"/>
      <c r="CO333" s="72"/>
      <c r="CP333" s="72"/>
      <c r="CQ333" s="72"/>
      <c r="CR333" s="72"/>
      <c r="CS333" s="72"/>
      <c r="CT333" s="72"/>
      <c r="CU333" s="72"/>
      <c r="CV333" s="72"/>
    </row>
    <row r="334" spans="88:100" s="56" customFormat="1" x14ac:dyDescent="0.25">
      <c r="CJ334" s="72"/>
      <c r="CK334" s="72"/>
      <c r="CL334" s="72"/>
      <c r="CM334" s="72"/>
      <c r="CN334" s="72"/>
      <c r="CO334" s="72"/>
      <c r="CP334" s="72"/>
      <c r="CQ334" s="72"/>
      <c r="CR334" s="72"/>
      <c r="CS334" s="72"/>
      <c r="CT334" s="72"/>
      <c r="CU334" s="72"/>
      <c r="CV334" s="72"/>
    </row>
    <row r="335" spans="88:100" s="56" customFormat="1" x14ac:dyDescent="0.25">
      <c r="CJ335" s="72"/>
      <c r="CK335" s="72"/>
      <c r="CL335" s="72"/>
      <c r="CM335" s="72"/>
      <c r="CN335" s="72"/>
      <c r="CO335" s="72"/>
      <c r="CP335" s="72"/>
      <c r="CQ335" s="72"/>
      <c r="CR335" s="72"/>
      <c r="CS335" s="72"/>
      <c r="CT335" s="72"/>
      <c r="CU335" s="72"/>
      <c r="CV335" s="72"/>
    </row>
    <row r="336" spans="88:100" s="56" customFormat="1" x14ac:dyDescent="0.25">
      <c r="CJ336" s="72"/>
      <c r="CK336" s="72"/>
      <c r="CL336" s="72"/>
      <c r="CM336" s="72"/>
      <c r="CN336" s="72"/>
      <c r="CO336" s="72"/>
      <c r="CP336" s="72"/>
      <c r="CQ336" s="72"/>
      <c r="CR336" s="72"/>
      <c r="CS336" s="72"/>
      <c r="CT336" s="72"/>
      <c r="CU336" s="72"/>
      <c r="CV336" s="72"/>
    </row>
    <row r="337" spans="88:100" s="56" customFormat="1" x14ac:dyDescent="0.25">
      <c r="CJ337" s="72"/>
      <c r="CK337" s="72"/>
      <c r="CL337" s="72"/>
      <c r="CM337" s="72"/>
      <c r="CN337" s="72"/>
      <c r="CO337" s="72"/>
      <c r="CP337" s="72"/>
      <c r="CQ337" s="72"/>
      <c r="CR337" s="72"/>
      <c r="CS337" s="72"/>
      <c r="CT337" s="72"/>
      <c r="CU337" s="72"/>
      <c r="CV337" s="72"/>
    </row>
    <row r="338" spans="88:100" s="56" customFormat="1" x14ac:dyDescent="0.25">
      <c r="CJ338" s="72"/>
      <c r="CK338" s="72"/>
      <c r="CL338" s="72"/>
      <c r="CM338" s="72"/>
      <c r="CN338" s="72"/>
      <c r="CO338" s="72"/>
      <c r="CP338" s="72"/>
      <c r="CQ338" s="72"/>
      <c r="CR338" s="72"/>
      <c r="CS338" s="72"/>
      <c r="CT338" s="72"/>
      <c r="CU338" s="72"/>
      <c r="CV338" s="72"/>
    </row>
    <row r="339" spans="88:100" s="56" customFormat="1" x14ac:dyDescent="0.25">
      <c r="CJ339" s="72"/>
      <c r="CK339" s="72"/>
      <c r="CL339" s="72"/>
      <c r="CM339" s="72"/>
      <c r="CN339" s="72"/>
      <c r="CO339" s="72"/>
      <c r="CP339" s="72"/>
      <c r="CQ339" s="72"/>
      <c r="CR339" s="72"/>
      <c r="CS339" s="72"/>
      <c r="CT339" s="72"/>
      <c r="CU339" s="72"/>
      <c r="CV339" s="72"/>
    </row>
    <row r="340" spans="88:100" s="56" customFormat="1" x14ac:dyDescent="0.25">
      <c r="CJ340" s="72"/>
      <c r="CK340" s="72"/>
      <c r="CL340" s="72"/>
      <c r="CM340" s="72"/>
      <c r="CN340" s="72"/>
      <c r="CO340" s="72"/>
      <c r="CP340" s="72"/>
      <c r="CQ340" s="72"/>
      <c r="CR340" s="72"/>
      <c r="CS340" s="72"/>
      <c r="CT340" s="72"/>
      <c r="CU340" s="72"/>
      <c r="CV340" s="72"/>
    </row>
    <row r="341" spans="88:100" s="56" customFormat="1" x14ac:dyDescent="0.25">
      <c r="CJ341" s="72"/>
      <c r="CK341" s="72"/>
      <c r="CL341" s="72"/>
      <c r="CM341" s="72"/>
      <c r="CN341" s="72"/>
      <c r="CO341" s="72"/>
      <c r="CP341" s="72"/>
      <c r="CQ341" s="72"/>
      <c r="CR341" s="72"/>
      <c r="CS341" s="72"/>
      <c r="CT341" s="72"/>
      <c r="CU341" s="72"/>
      <c r="CV341" s="72"/>
    </row>
    <row r="342" spans="88:100" s="56" customFormat="1" x14ac:dyDescent="0.25">
      <c r="CJ342" s="72"/>
      <c r="CK342" s="72"/>
      <c r="CL342" s="72"/>
      <c r="CM342" s="72"/>
      <c r="CN342" s="72"/>
      <c r="CO342" s="72"/>
      <c r="CP342" s="72"/>
      <c r="CQ342" s="72"/>
      <c r="CR342" s="72"/>
      <c r="CS342" s="72"/>
      <c r="CT342" s="72"/>
      <c r="CU342" s="72"/>
      <c r="CV342" s="72"/>
    </row>
    <row r="343" spans="88:100" s="56" customFormat="1" x14ac:dyDescent="0.25">
      <c r="CJ343" s="72"/>
      <c r="CK343" s="72"/>
      <c r="CL343" s="72"/>
      <c r="CM343" s="72"/>
      <c r="CN343" s="72"/>
      <c r="CO343" s="72"/>
      <c r="CP343" s="72"/>
      <c r="CQ343" s="72"/>
      <c r="CR343" s="72"/>
      <c r="CS343" s="72"/>
      <c r="CT343" s="72"/>
      <c r="CU343" s="72"/>
      <c r="CV343" s="72"/>
    </row>
    <row r="344" spans="88:100" s="56" customFormat="1" x14ac:dyDescent="0.25">
      <c r="CJ344" s="72"/>
      <c r="CK344" s="72"/>
      <c r="CL344" s="72"/>
      <c r="CM344" s="72"/>
      <c r="CN344" s="72"/>
      <c r="CO344" s="72"/>
      <c r="CP344" s="72"/>
      <c r="CQ344" s="72"/>
      <c r="CR344" s="72"/>
      <c r="CS344" s="72"/>
      <c r="CT344" s="72"/>
      <c r="CU344" s="72"/>
      <c r="CV344" s="72"/>
    </row>
    <row r="345" spans="88:100" s="56" customFormat="1" x14ac:dyDescent="0.25">
      <c r="CJ345" s="72"/>
      <c r="CK345" s="72"/>
      <c r="CL345" s="72"/>
      <c r="CM345" s="72"/>
      <c r="CN345" s="72"/>
      <c r="CO345" s="72"/>
      <c r="CP345" s="72"/>
      <c r="CQ345" s="72"/>
      <c r="CR345" s="72"/>
      <c r="CS345" s="72"/>
      <c r="CT345" s="72"/>
      <c r="CU345" s="72"/>
      <c r="CV345" s="72"/>
    </row>
    <row r="346" spans="88:100" s="56" customFormat="1" x14ac:dyDescent="0.25">
      <c r="CJ346" s="72"/>
      <c r="CK346" s="72"/>
      <c r="CL346" s="72"/>
      <c r="CM346" s="72"/>
      <c r="CN346" s="72"/>
      <c r="CO346" s="72"/>
      <c r="CP346" s="72"/>
      <c r="CQ346" s="72"/>
      <c r="CR346" s="72"/>
      <c r="CS346" s="72"/>
      <c r="CT346" s="72"/>
      <c r="CU346" s="72"/>
      <c r="CV346" s="72"/>
    </row>
    <row r="347" spans="88:100" s="56" customFormat="1" x14ac:dyDescent="0.25">
      <c r="CJ347" s="72"/>
      <c r="CK347" s="72"/>
      <c r="CL347" s="72"/>
      <c r="CM347" s="72"/>
      <c r="CN347" s="72"/>
      <c r="CO347" s="72"/>
      <c r="CP347" s="72"/>
      <c r="CQ347" s="72"/>
      <c r="CR347" s="72"/>
      <c r="CS347" s="72"/>
      <c r="CT347" s="72"/>
      <c r="CU347" s="72"/>
      <c r="CV347" s="72"/>
    </row>
    <row r="348" spans="88:100" s="56" customFormat="1" x14ac:dyDescent="0.25">
      <c r="CJ348" s="72"/>
      <c r="CK348" s="72"/>
      <c r="CL348" s="72"/>
      <c r="CM348" s="72"/>
      <c r="CN348" s="72"/>
      <c r="CO348" s="72"/>
      <c r="CP348" s="72"/>
      <c r="CQ348" s="72"/>
      <c r="CR348" s="72"/>
      <c r="CS348" s="72"/>
      <c r="CT348" s="72"/>
      <c r="CU348" s="72"/>
      <c r="CV348" s="72"/>
    </row>
    <row r="349" spans="88:100" s="56" customFormat="1" x14ac:dyDescent="0.25">
      <c r="CJ349" s="72"/>
      <c r="CK349" s="72"/>
      <c r="CL349" s="72"/>
      <c r="CM349" s="72"/>
      <c r="CN349" s="72"/>
      <c r="CO349" s="72"/>
      <c r="CP349" s="72"/>
      <c r="CQ349" s="72"/>
      <c r="CR349" s="72"/>
      <c r="CS349" s="72"/>
      <c r="CT349" s="72"/>
      <c r="CU349" s="72"/>
      <c r="CV349" s="72"/>
    </row>
    <row r="350" spans="88:100" s="56" customFormat="1" x14ac:dyDescent="0.25">
      <c r="CJ350" s="72"/>
      <c r="CK350" s="72"/>
      <c r="CL350" s="72"/>
      <c r="CM350" s="72"/>
      <c r="CN350" s="72"/>
      <c r="CO350" s="72"/>
      <c r="CP350" s="72"/>
      <c r="CQ350" s="72"/>
      <c r="CR350" s="72"/>
      <c r="CS350" s="72"/>
      <c r="CT350" s="72"/>
      <c r="CU350" s="72"/>
      <c r="CV350" s="72"/>
    </row>
    <row r="351" spans="88:100" s="56" customFormat="1" x14ac:dyDescent="0.25">
      <c r="CJ351" s="72"/>
      <c r="CK351" s="72"/>
      <c r="CL351" s="72"/>
      <c r="CM351" s="72"/>
      <c r="CN351" s="72"/>
      <c r="CO351" s="72"/>
      <c r="CP351" s="72"/>
      <c r="CQ351" s="72"/>
      <c r="CR351" s="72"/>
      <c r="CS351" s="72"/>
      <c r="CT351" s="72"/>
      <c r="CU351" s="72"/>
      <c r="CV351" s="72"/>
    </row>
    <row r="352" spans="88:100" s="56" customFormat="1" x14ac:dyDescent="0.25">
      <c r="CJ352" s="72"/>
      <c r="CK352" s="72"/>
      <c r="CL352" s="72"/>
      <c r="CM352" s="72"/>
      <c r="CN352" s="72"/>
      <c r="CO352" s="72"/>
      <c r="CP352" s="72"/>
      <c r="CQ352" s="72"/>
      <c r="CR352" s="72"/>
      <c r="CS352" s="72"/>
      <c r="CT352" s="72"/>
      <c r="CU352" s="72"/>
      <c r="CV352" s="72"/>
    </row>
    <row r="353" spans="88:100" s="56" customFormat="1" x14ac:dyDescent="0.25">
      <c r="CJ353" s="72"/>
      <c r="CK353" s="72"/>
      <c r="CL353" s="72"/>
      <c r="CM353" s="72"/>
      <c r="CN353" s="72"/>
      <c r="CO353" s="72"/>
      <c r="CP353" s="72"/>
      <c r="CQ353" s="72"/>
      <c r="CR353" s="72"/>
      <c r="CS353" s="72"/>
      <c r="CT353" s="72"/>
      <c r="CU353" s="72"/>
      <c r="CV353" s="72"/>
    </row>
    <row r="354" spans="88:100" s="56" customFormat="1" x14ac:dyDescent="0.25">
      <c r="CJ354" s="72"/>
      <c r="CK354" s="72"/>
      <c r="CL354" s="72"/>
      <c r="CM354" s="72"/>
      <c r="CN354" s="72"/>
      <c r="CO354" s="72"/>
      <c r="CP354" s="72"/>
      <c r="CQ354" s="72"/>
      <c r="CR354" s="72"/>
      <c r="CS354" s="72"/>
      <c r="CT354" s="72"/>
      <c r="CU354" s="72"/>
      <c r="CV354" s="72"/>
    </row>
    <row r="355" spans="88:100" s="56" customFormat="1" x14ac:dyDescent="0.25">
      <c r="CJ355" s="72"/>
      <c r="CK355" s="72"/>
      <c r="CL355" s="72"/>
      <c r="CM355" s="72"/>
      <c r="CN355" s="72"/>
      <c r="CO355" s="72"/>
      <c r="CP355" s="72"/>
      <c r="CQ355" s="72"/>
      <c r="CR355" s="72"/>
      <c r="CS355" s="72"/>
      <c r="CT355" s="72"/>
      <c r="CU355" s="72"/>
      <c r="CV355" s="72"/>
    </row>
    <row r="356" spans="88:100" s="56" customFormat="1" x14ac:dyDescent="0.25">
      <c r="CJ356" s="72"/>
      <c r="CK356" s="72"/>
      <c r="CL356" s="72"/>
      <c r="CM356" s="72"/>
      <c r="CN356" s="72"/>
      <c r="CO356" s="72"/>
      <c r="CP356" s="72"/>
      <c r="CQ356" s="72"/>
      <c r="CR356" s="72"/>
      <c r="CS356" s="72"/>
      <c r="CT356" s="72"/>
      <c r="CU356" s="72"/>
      <c r="CV356" s="72"/>
    </row>
    <row r="357" spans="88:100" s="56" customFormat="1" x14ac:dyDescent="0.25">
      <c r="CJ357" s="72"/>
      <c r="CK357" s="72"/>
      <c r="CL357" s="72"/>
      <c r="CM357" s="72"/>
      <c r="CN357" s="72"/>
      <c r="CO357" s="72"/>
      <c r="CP357" s="72"/>
      <c r="CQ357" s="72"/>
      <c r="CR357" s="72"/>
      <c r="CS357" s="72"/>
      <c r="CT357" s="72"/>
      <c r="CU357" s="72"/>
      <c r="CV357" s="72"/>
    </row>
    <row r="358" spans="88:100" s="56" customFormat="1" x14ac:dyDescent="0.25">
      <c r="CJ358" s="72"/>
      <c r="CK358" s="72"/>
      <c r="CL358" s="72"/>
      <c r="CM358" s="72"/>
      <c r="CN358" s="72"/>
      <c r="CO358" s="72"/>
      <c r="CP358" s="72"/>
      <c r="CQ358" s="72"/>
      <c r="CR358" s="72"/>
      <c r="CS358" s="72"/>
      <c r="CT358" s="72"/>
      <c r="CU358" s="72"/>
      <c r="CV358" s="72"/>
    </row>
    <row r="359" spans="88:100" s="56" customFormat="1" x14ac:dyDescent="0.25">
      <c r="CJ359" s="72"/>
      <c r="CK359" s="72"/>
      <c r="CL359" s="72"/>
      <c r="CM359" s="72"/>
      <c r="CN359" s="72"/>
      <c r="CO359" s="72"/>
      <c r="CP359" s="72"/>
      <c r="CQ359" s="72"/>
      <c r="CR359" s="72"/>
      <c r="CS359" s="72"/>
      <c r="CT359" s="72"/>
      <c r="CU359" s="72"/>
      <c r="CV359" s="72"/>
    </row>
    <row r="360" spans="88:100" s="56" customFormat="1" x14ac:dyDescent="0.25">
      <c r="CJ360" s="72"/>
      <c r="CK360" s="72"/>
      <c r="CL360" s="72"/>
      <c r="CM360" s="72"/>
      <c r="CN360" s="72"/>
      <c r="CO360" s="72"/>
      <c r="CP360" s="72"/>
      <c r="CQ360" s="72"/>
      <c r="CR360" s="72"/>
      <c r="CS360" s="72"/>
      <c r="CT360" s="72"/>
      <c r="CU360" s="72"/>
      <c r="CV360" s="72"/>
    </row>
    <row r="361" spans="88:100" s="56" customFormat="1" x14ac:dyDescent="0.25">
      <c r="CJ361" s="72"/>
      <c r="CK361" s="72"/>
      <c r="CL361" s="72"/>
      <c r="CM361" s="72"/>
      <c r="CN361" s="72"/>
      <c r="CO361" s="72"/>
      <c r="CP361" s="72"/>
      <c r="CQ361" s="72"/>
      <c r="CR361" s="72"/>
      <c r="CS361" s="72"/>
      <c r="CT361" s="72"/>
      <c r="CU361" s="72"/>
      <c r="CV361" s="72"/>
    </row>
    <row r="362" spans="88:100" s="56" customFormat="1" x14ac:dyDescent="0.25">
      <c r="CJ362" s="72"/>
      <c r="CK362" s="72"/>
      <c r="CL362" s="72"/>
      <c r="CM362" s="72"/>
      <c r="CN362" s="72"/>
      <c r="CO362" s="72"/>
      <c r="CP362" s="72"/>
      <c r="CQ362" s="72"/>
      <c r="CR362" s="72"/>
      <c r="CS362" s="72"/>
      <c r="CT362" s="72"/>
      <c r="CU362" s="72"/>
      <c r="CV362" s="72"/>
    </row>
    <row r="363" spans="88:100" s="56" customFormat="1" x14ac:dyDescent="0.25">
      <c r="CJ363" s="72"/>
      <c r="CK363" s="72"/>
      <c r="CL363" s="72"/>
      <c r="CM363" s="72"/>
      <c r="CN363" s="72"/>
      <c r="CO363" s="72"/>
      <c r="CP363" s="72"/>
      <c r="CQ363" s="72"/>
      <c r="CR363" s="72"/>
      <c r="CS363" s="72"/>
      <c r="CT363" s="72"/>
      <c r="CU363" s="72"/>
      <c r="CV363" s="72"/>
    </row>
    <row r="364" spans="88:100" s="56" customFormat="1" x14ac:dyDescent="0.25">
      <c r="CJ364" s="72"/>
      <c r="CK364" s="72"/>
      <c r="CL364" s="72"/>
      <c r="CM364" s="72"/>
      <c r="CN364" s="72"/>
      <c r="CO364" s="72"/>
      <c r="CP364" s="72"/>
      <c r="CQ364" s="72"/>
      <c r="CR364" s="72"/>
      <c r="CS364" s="72"/>
      <c r="CT364" s="72"/>
      <c r="CU364" s="72"/>
      <c r="CV364" s="72"/>
    </row>
    <row r="365" spans="88:100" s="56" customFormat="1" x14ac:dyDescent="0.25">
      <c r="CJ365" s="72"/>
      <c r="CK365" s="72"/>
      <c r="CL365" s="72"/>
      <c r="CM365" s="72"/>
      <c r="CN365" s="72"/>
      <c r="CO365" s="72"/>
      <c r="CP365" s="72"/>
      <c r="CQ365" s="72"/>
      <c r="CR365" s="72"/>
      <c r="CS365" s="72"/>
      <c r="CT365" s="72"/>
      <c r="CU365" s="72"/>
      <c r="CV365" s="72"/>
    </row>
    <row r="366" spans="88:100" s="56" customFormat="1" x14ac:dyDescent="0.25">
      <c r="CJ366" s="72"/>
      <c r="CK366" s="72"/>
      <c r="CL366" s="72"/>
      <c r="CM366" s="72"/>
      <c r="CN366" s="72"/>
      <c r="CO366" s="72"/>
      <c r="CP366" s="72"/>
      <c r="CQ366" s="72"/>
      <c r="CR366" s="72"/>
      <c r="CS366" s="72"/>
      <c r="CT366" s="72"/>
      <c r="CU366" s="72"/>
      <c r="CV366" s="72"/>
    </row>
    <row r="367" spans="88:100" s="56" customFormat="1" x14ac:dyDescent="0.25">
      <c r="CJ367" s="72"/>
      <c r="CK367" s="72"/>
      <c r="CL367" s="72"/>
      <c r="CM367" s="72"/>
      <c r="CN367" s="72"/>
      <c r="CO367" s="72"/>
      <c r="CP367" s="72"/>
      <c r="CQ367" s="72"/>
      <c r="CR367" s="72"/>
      <c r="CS367" s="72"/>
      <c r="CT367" s="72"/>
      <c r="CU367" s="72"/>
      <c r="CV367" s="72"/>
    </row>
    <row r="368" spans="88:100" s="56" customFormat="1" x14ac:dyDescent="0.25">
      <c r="CJ368" s="72"/>
      <c r="CK368" s="72"/>
      <c r="CL368" s="72"/>
      <c r="CM368" s="72"/>
      <c r="CN368" s="72"/>
      <c r="CO368" s="72"/>
      <c r="CP368" s="72"/>
      <c r="CQ368" s="72"/>
      <c r="CR368" s="72"/>
      <c r="CS368" s="72"/>
      <c r="CT368" s="72"/>
      <c r="CU368" s="72"/>
      <c r="CV368" s="72"/>
    </row>
    <row r="369" spans="88:100" s="56" customFormat="1" x14ac:dyDescent="0.25">
      <c r="CJ369" s="72"/>
      <c r="CK369" s="72"/>
      <c r="CL369" s="72"/>
      <c r="CM369" s="72"/>
      <c r="CN369" s="72"/>
      <c r="CO369" s="72"/>
      <c r="CP369" s="72"/>
      <c r="CQ369" s="72"/>
      <c r="CR369" s="72"/>
      <c r="CS369" s="72"/>
      <c r="CT369" s="72"/>
      <c r="CU369" s="72"/>
      <c r="CV369" s="72"/>
    </row>
    <row r="370" spans="88:100" s="56" customFormat="1" x14ac:dyDescent="0.25">
      <c r="CJ370" s="72"/>
      <c r="CK370" s="72"/>
      <c r="CL370" s="72"/>
      <c r="CM370" s="72"/>
      <c r="CN370" s="72"/>
      <c r="CO370" s="72"/>
      <c r="CP370" s="72"/>
      <c r="CQ370" s="72"/>
      <c r="CR370" s="72"/>
      <c r="CS370" s="72"/>
      <c r="CT370" s="72"/>
      <c r="CU370" s="72"/>
      <c r="CV370" s="72"/>
    </row>
    <row r="371" spans="88:100" s="56" customFormat="1" x14ac:dyDescent="0.25">
      <c r="CJ371" s="72"/>
      <c r="CK371" s="72"/>
      <c r="CL371" s="72"/>
      <c r="CM371" s="72"/>
      <c r="CN371" s="72"/>
      <c r="CO371" s="72"/>
      <c r="CP371" s="72"/>
      <c r="CQ371" s="72"/>
      <c r="CR371" s="72"/>
      <c r="CS371" s="72"/>
      <c r="CT371" s="72"/>
      <c r="CU371" s="72"/>
      <c r="CV371" s="72"/>
    </row>
    <row r="372" spans="88:100" s="56" customFormat="1" x14ac:dyDescent="0.25">
      <c r="CJ372" s="72"/>
      <c r="CK372" s="72"/>
      <c r="CL372" s="72"/>
      <c r="CM372" s="72"/>
      <c r="CN372" s="72"/>
      <c r="CO372" s="72"/>
      <c r="CP372" s="72"/>
      <c r="CQ372" s="72"/>
      <c r="CR372" s="72"/>
      <c r="CS372" s="72"/>
      <c r="CT372" s="72"/>
      <c r="CU372" s="72"/>
      <c r="CV372" s="72"/>
    </row>
    <row r="373" spans="88:100" s="56" customFormat="1" x14ac:dyDescent="0.25">
      <c r="CJ373" s="72"/>
      <c r="CK373" s="72"/>
      <c r="CL373" s="72"/>
      <c r="CM373" s="72"/>
      <c r="CN373" s="72"/>
      <c r="CO373" s="72"/>
      <c r="CP373" s="72"/>
      <c r="CQ373" s="72"/>
      <c r="CR373" s="72"/>
      <c r="CS373" s="72"/>
      <c r="CT373" s="72"/>
      <c r="CU373" s="72"/>
      <c r="CV373" s="72"/>
    </row>
    <row r="374" spans="88:100" s="56" customFormat="1" x14ac:dyDescent="0.25">
      <c r="CJ374" s="72"/>
      <c r="CK374" s="72"/>
      <c r="CL374" s="72"/>
      <c r="CM374" s="72"/>
      <c r="CN374" s="72"/>
      <c r="CO374" s="72"/>
      <c r="CP374" s="72"/>
      <c r="CQ374" s="72"/>
      <c r="CR374" s="72"/>
      <c r="CS374" s="72"/>
      <c r="CT374" s="72"/>
      <c r="CU374" s="72"/>
      <c r="CV374" s="72"/>
    </row>
    <row r="375" spans="88:100" s="56" customFormat="1" x14ac:dyDescent="0.25">
      <c r="CJ375" s="72"/>
      <c r="CK375" s="72"/>
      <c r="CL375" s="72"/>
      <c r="CM375" s="72"/>
      <c r="CN375" s="72"/>
      <c r="CO375" s="72"/>
      <c r="CP375" s="72"/>
      <c r="CQ375" s="72"/>
      <c r="CR375" s="72"/>
      <c r="CS375" s="72"/>
      <c r="CT375" s="72"/>
      <c r="CU375" s="72"/>
      <c r="CV375" s="72"/>
    </row>
    <row r="376" spans="88:100" s="56" customFormat="1" x14ac:dyDescent="0.25">
      <c r="CJ376" s="72"/>
      <c r="CK376" s="72"/>
      <c r="CL376" s="72"/>
      <c r="CM376" s="72"/>
      <c r="CN376" s="72"/>
      <c r="CO376" s="72"/>
      <c r="CP376" s="72"/>
      <c r="CQ376" s="72"/>
      <c r="CR376" s="72"/>
      <c r="CS376" s="72"/>
      <c r="CT376" s="72"/>
      <c r="CU376" s="72"/>
      <c r="CV376" s="72"/>
    </row>
    <row r="377" spans="88:100" s="56" customFormat="1" x14ac:dyDescent="0.25">
      <c r="CJ377" s="72"/>
      <c r="CK377" s="72"/>
      <c r="CL377" s="72"/>
      <c r="CM377" s="72"/>
      <c r="CN377" s="72"/>
      <c r="CO377" s="72"/>
      <c r="CP377" s="72"/>
      <c r="CQ377" s="72"/>
      <c r="CR377" s="72"/>
      <c r="CS377" s="72"/>
      <c r="CT377" s="72"/>
      <c r="CU377" s="72"/>
      <c r="CV377" s="72"/>
    </row>
    <row r="378" spans="88:100" s="56" customFormat="1" x14ac:dyDescent="0.25">
      <c r="CJ378" s="72"/>
      <c r="CK378" s="72"/>
      <c r="CL378" s="72"/>
      <c r="CM378" s="72"/>
      <c r="CN378" s="72"/>
      <c r="CO378" s="72"/>
      <c r="CP378" s="72"/>
      <c r="CQ378" s="72"/>
      <c r="CR378" s="72"/>
      <c r="CS378" s="72"/>
      <c r="CT378" s="72"/>
      <c r="CU378" s="72"/>
      <c r="CV378" s="72"/>
    </row>
    <row r="379" spans="88:100" s="56" customFormat="1" x14ac:dyDescent="0.25">
      <c r="CJ379" s="72"/>
      <c r="CK379" s="72"/>
      <c r="CL379" s="72"/>
      <c r="CM379" s="72"/>
      <c r="CN379" s="72"/>
      <c r="CO379" s="72"/>
      <c r="CP379" s="72"/>
      <c r="CQ379" s="72"/>
      <c r="CR379" s="72"/>
      <c r="CS379" s="72"/>
      <c r="CT379" s="72"/>
      <c r="CU379" s="72"/>
      <c r="CV379" s="72"/>
    </row>
    <row r="380" spans="88:100" s="56" customFormat="1" x14ac:dyDescent="0.25">
      <c r="CJ380" s="72"/>
      <c r="CK380" s="72"/>
      <c r="CL380" s="72"/>
      <c r="CM380" s="72"/>
      <c r="CN380" s="72"/>
      <c r="CO380" s="72"/>
      <c r="CP380" s="72"/>
      <c r="CQ380" s="72"/>
      <c r="CR380" s="72"/>
      <c r="CS380" s="72"/>
      <c r="CT380" s="72"/>
      <c r="CU380" s="72"/>
      <c r="CV380" s="72"/>
    </row>
    <row r="381" spans="88:100" s="56" customFormat="1" x14ac:dyDescent="0.25">
      <c r="CJ381" s="72"/>
      <c r="CK381" s="72"/>
      <c r="CL381" s="72"/>
      <c r="CM381" s="72"/>
      <c r="CN381" s="72"/>
      <c r="CO381" s="72"/>
      <c r="CP381" s="72"/>
      <c r="CQ381" s="72"/>
      <c r="CR381" s="72"/>
      <c r="CS381" s="72"/>
      <c r="CT381" s="72"/>
      <c r="CU381" s="72"/>
      <c r="CV381" s="72"/>
    </row>
    <row r="382" spans="88:100" s="56" customFormat="1" x14ac:dyDescent="0.25">
      <c r="CJ382" s="72"/>
      <c r="CK382" s="72"/>
      <c r="CL382" s="72"/>
      <c r="CM382" s="72"/>
      <c r="CN382" s="72"/>
      <c r="CO382" s="72"/>
      <c r="CP382" s="72"/>
      <c r="CQ382" s="72"/>
      <c r="CR382" s="72"/>
      <c r="CS382" s="72"/>
      <c r="CT382" s="72"/>
      <c r="CU382" s="72"/>
      <c r="CV382" s="72"/>
    </row>
    <row r="383" spans="88:100" s="56" customFormat="1" x14ac:dyDescent="0.25">
      <c r="CJ383" s="72"/>
      <c r="CK383" s="72"/>
      <c r="CL383" s="72"/>
      <c r="CM383" s="72"/>
      <c r="CN383" s="72"/>
      <c r="CO383" s="72"/>
      <c r="CP383" s="72"/>
      <c r="CQ383" s="72"/>
      <c r="CR383" s="72"/>
      <c r="CS383" s="72"/>
      <c r="CT383" s="72"/>
      <c r="CU383" s="72"/>
      <c r="CV383" s="72"/>
    </row>
    <row r="384" spans="88:100" s="56" customFormat="1" x14ac:dyDescent="0.25">
      <c r="CJ384" s="72"/>
      <c r="CK384" s="72"/>
      <c r="CL384" s="72"/>
      <c r="CM384" s="72"/>
      <c r="CN384" s="72"/>
      <c r="CO384" s="72"/>
      <c r="CP384" s="72"/>
      <c r="CQ384" s="72"/>
      <c r="CR384" s="72"/>
      <c r="CS384" s="72"/>
      <c r="CT384" s="72"/>
      <c r="CU384" s="72"/>
      <c r="CV384" s="72"/>
    </row>
    <row r="385" spans="88:100" s="56" customFormat="1" x14ac:dyDescent="0.25">
      <c r="CJ385" s="72"/>
      <c r="CK385" s="72"/>
      <c r="CL385" s="72"/>
      <c r="CM385" s="72"/>
      <c r="CN385" s="72"/>
      <c r="CO385" s="72"/>
      <c r="CP385" s="72"/>
      <c r="CQ385" s="72"/>
      <c r="CR385" s="72"/>
      <c r="CS385" s="72"/>
      <c r="CT385" s="72"/>
      <c r="CU385" s="72"/>
      <c r="CV385" s="72"/>
    </row>
    <row r="386" spans="88:100" s="56" customFormat="1" x14ac:dyDescent="0.25">
      <c r="CJ386" s="72"/>
      <c r="CK386" s="72"/>
      <c r="CL386" s="72"/>
      <c r="CM386" s="72"/>
      <c r="CN386" s="72"/>
      <c r="CO386" s="72"/>
      <c r="CP386" s="72"/>
      <c r="CQ386" s="72"/>
      <c r="CR386" s="72"/>
      <c r="CS386" s="72"/>
      <c r="CT386" s="72"/>
      <c r="CU386" s="72"/>
      <c r="CV386" s="72"/>
    </row>
    <row r="387" spans="88:100" s="56" customFormat="1" x14ac:dyDescent="0.25">
      <c r="CJ387" s="72"/>
      <c r="CK387" s="72"/>
      <c r="CL387" s="72"/>
      <c r="CM387" s="72"/>
      <c r="CN387" s="72"/>
      <c r="CO387" s="72"/>
      <c r="CP387" s="72"/>
      <c r="CQ387" s="72"/>
      <c r="CR387" s="72"/>
      <c r="CS387" s="72"/>
      <c r="CT387" s="72"/>
      <c r="CU387" s="72"/>
      <c r="CV387" s="72"/>
    </row>
    <row r="388" spans="88:100" s="56" customFormat="1" x14ac:dyDescent="0.25">
      <c r="CJ388" s="72"/>
      <c r="CK388" s="72"/>
      <c r="CL388" s="72"/>
      <c r="CM388" s="72"/>
      <c r="CN388" s="72"/>
      <c r="CO388" s="72"/>
      <c r="CP388" s="72"/>
      <c r="CQ388" s="72"/>
      <c r="CR388" s="72"/>
      <c r="CS388" s="72"/>
      <c r="CT388" s="72"/>
      <c r="CU388" s="72"/>
      <c r="CV388" s="72"/>
    </row>
    <row r="389" spans="88:100" s="56" customFormat="1" x14ac:dyDescent="0.25">
      <c r="CJ389" s="72"/>
      <c r="CK389" s="72"/>
      <c r="CL389" s="72"/>
      <c r="CM389" s="72"/>
      <c r="CN389" s="72"/>
      <c r="CO389" s="72"/>
      <c r="CP389" s="72"/>
      <c r="CQ389" s="72"/>
      <c r="CR389" s="72"/>
      <c r="CS389" s="72"/>
      <c r="CT389" s="72"/>
      <c r="CU389" s="72"/>
      <c r="CV389" s="72"/>
    </row>
    <row r="390" spans="88:100" s="56" customFormat="1" x14ac:dyDescent="0.25">
      <c r="CJ390" s="72"/>
      <c r="CK390" s="72"/>
      <c r="CL390" s="72"/>
      <c r="CM390" s="72"/>
      <c r="CN390" s="72"/>
      <c r="CO390" s="72"/>
      <c r="CP390" s="72"/>
      <c r="CQ390" s="72"/>
      <c r="CR390" s="72"/>
      <c r="CS390" s="72"/>
      <c r="CT390" s="72"/>
      <c r="CU390" s="72"/>
      <c r="CV390" s="72"/>
    </row>
    <row r="391" spans="88:100" s="56" customFormat="1" x14ac:dyDescent="0.25">
      <c r="CJ391" s="72"/>
      <c r="CK391" s="72"/>
      <c r="CL391" s="72"/>
      <c r="CM391" s="72"/>
      <c r="CN391" s="72"/>
      <c r="CO391" s="72"/>
      <c r="CP391" s="72"/>
      <c r="CQ391" s="72"/>
      <c r="CR391" s="72"/>
      <c r="CS391" s="72"/>
      <c r="CT391" s="72"/>
      <c r="CU391" s="72"/>
      <c r="CV391" s="72"/>
    </row>
    <row r="392" spans="88:100" s="56" customFormat="1" x14ac:dyDescent="0.25">
      <c r="CJ392" s="72"/>
      <c r="CK392" s="72"/>
      <c r="CL392" s="72"/>
      <c r="CM392" s="72"/>
      <c r="CN392" s="72"/>
      <c r="CO392" s="72"/>
      <c r="CP392" s="72"/>
      <c r="CQ392" s="72"/>
      <c r="CR392" s="72"/>
      <c r="CS392" s="72"/>
      <c r="CT392" s="72"/>
      <c r="CU392" s="72"/>
      <c r="CV392" s="72"/>
    </row>
    <row r="393" spans="88:100" s="56" customFormat="1" x14ac:dyDescent="0.25">
      <c r="CJ393" s="72"/>
      <c r="CK393" s="72"/>
      <c r="CL393" s="72"/>
      <c r="CM393" s="72"/>
      <c r="CN393" s="72"/>
      <c r="CO393" s="72"/>
      <c r="CP393" s="72"/>
      <c r="CQ393" s="72"/>
      <c r="CR393" s="72"/>
      <c r="CS393" s="72"/>
      <c r="CT393" s="72"/>
      <c r="CU393" s="72"/>
      <c r="CV393" s="72"/>
    </row>
    <row r="394" spans="88:100" s="56" customFormat="1" x14ac:dyDescent="0.25">
      <c r="CJ394" s="72"/>
      <c r="CK394" s="72"/>
      <c r="CL394" s="72"/>
      <c r="CM394" s="72"/>
      <c r="CN394" s="72"/>
      <c r="CO394" s="72"/>
      <c r="CP394" s="72"/>
      <c r="CQ394" s="72"/>
      <c r="CR394" s="72"/>
      <c r="CS394" s="72"/>
      <c r="CT394" s="72"/>
      <c r="CU394" s="72"/>
      <c r="CV394" s="72"/>
    </row>
    <row r="395" spans="88:100" s="56" customFormat="1" x14ac:dyDescent="0.25">
      <c r="CJ395" s="72"/>
      <c r="CK395" s="72"/>
      <c r="CL395" s="72"/>
      <c r="CM395" s="72"/>
      <c r="CN395" s="72"/>
      <c r="CO395" s="72"/>
      <c r="CP395" s="72"/>
      <c r="CQ395" s="72"/>
      <c r="CR395" s="72"/>
      <c r="CS395" s="72"/>
      <c r="CT395" s="72"/>
      <c r="CU395" s="72"/>
      <c r="CV395" s="72"/>
    </row>
    <row r="396" spans="88:100" s="56" customFormat="1" x14ac:dyDescent="0.25">
      <c r="CJ396" s="72"/>
      <c r="CK396" s="72"/>
      <c r="CL396" s="72"/>
      <c r="CM396" s="72"/>
      <c r="CN396" s="72"/>
      <c r="CO396" s="72"/>
      <c r="CP396" s="72"/>
      <c r="CQ396" s="72"/>
      <c r="CR396" s="72"/>
      <c r="CS396" s="72"/>
      <c r="CT396" s="72"/>
      <c r="CU396" s="72"/>
      <c r="CV396" s="72"/>
    </row>
    <row r="397" spans="88:100" s="56" customFormat="1" x14ac:dyDescent="0.25">
      <c r="CJ397" s="72"/>
      <c r="CK397" s="72"/>
      <c r="CL397" s="72"/>
      <c r="CM397" s="72"/>
      <c r="CN397" s="72"/>
      <c r="CO397" s="72"/>
      <c r="CP397" s="72"/>
      <c r="CQ397" s="72"/>
      <c r="CR397" s="72"/>
      <c r="CS397" s="72"/>
      <c r="CT397" s="72"/>
      <c r="CU397" s="72"/>
      <c r="CV397" s="72"/>
    </row>
    <row r="398" spans="88:100" s="56" customFormat="1" x14ac:dyDescent="0.25">
      <c r="CJ398" s="72"/>
      <c r="CK398" s="72"/>
      <c r="CL398" s="72"/>
      <c r="CM398" s="72"/>
      <c r="CN398" s="72"/>
      <c r="CO398" s="72"/>
      <c r="CP398" s="72"/>
      <c r="CQ398" s="72"/>
      <c r="CR398" s="72"/>
      <c r="CS398" s="72"/>
      <c r="CT398" s="72"/>
      <c r="CU398" s="72"/>
      <c r="CV398" s="72"/>
    </row>
    <row r="399" spans="88:100" s="56" customFormat="1" x14ac:dyDescent="0.25">
      <c r="CJ399" s="72"/>
      <c r="CK399" s="72"/>
      <c r="CL399" s="72"/>
      <c r="CM399" s="72"/>
      <c r="CN399" s="72"/>
      <c r="CO399" s="72"/>
      <c r="CP399" s="72"/>
      <c r="CQ399" s="72"/>
      <c r="CR399" s="72"/>
      <c r="CS399" s="72"/>
      <c r="CT399" s="72"/>
      <c r="CU399" s="72"/>
      <c r="CV399" s="72"/>
    </row>
    <row r="400" spans="88:100" s="56" customFormat="1" x14ac:dyDescent="0.25">
      <c r="CJ400" s="72"/>
      <c r="CK400" s="72"/>
      <c r="CL400" s="72"/>
      <c r="CM400" s="72"/>
      <c r="CN400" s="72"/>
      <c r="CO400" s="72"/>
      <c r="CP400" s="72"/>
      <c r="CQ400" s="72"/>
      <c r="CR400" s="72"/>
      <c r="CS400" s="72"/>
      <c r="CT400" s="72"/>
      <c r="CU400" s="72"/>
      <c r="CV400" s="72"/>
    </row>
    <row r="401" spans="88:100" s="56" customFormat="1" x14ac:dyDescent="0.25">
      <c r="CJ401" s="72"/>
      <c r="CK401" s="72"/>
      <c r="CL401" s="72"/>
      <c r="CM401" s="72"/>
      <c r="CN401" s="72"/>
      <c r="CO401" s="72"/>
      <c r="CP401" s="72"/>
      <c r="CQ401" s="72"/>
      <c r="CR401" s="72"/>
      <c r="CS401" s="72"/>
      <c r="CT401" s="72"/>
      <c r="CU401" s="72"/>
      <c r="CV401" s="72"/>
    </row>
    <row r="402" spans="88:100" s="56" customFormat="1" x14ac:dyDescent="0.25">
      <c r="CJ402" s="72"/>
      <c r="CK402" s="72"/>
      <c r="CL402" s="72"/>
      <c r="CM402" s="72"/>
      <c r="CN402" s="72"/>
      <c r="CO402" s="72"/>
      <c r="CP402" s="72"/>
      <c r="CQ402" s="72"/>
      <c r="CR402" s="72"/>
      <c r="CS402" s="72"/>
      <c r="CT402" s="72"/>
      <c r="CU402" s="72"/>
      <c r="CV402" s="72"/>
    </row>
    <row r="403" spans="88:100" s="56" customFormat="1" x14ac:dyDescent="0.25">
      <c r="CJ403" s="72"/>
      <c r="CK403" s="72"/>
      <c r="CL403" s="72"/>
      <c r="CM403" s="72"/>
      <c r="CN403" s="72"/>
      <c r="CO403" s="72"/>
      <c r="CP403" s="72"/>
      <c r="CQ403" s="72"/>
      <c r="CR403" s="72"/>
      <c r="CS403" s="72"/>
      <c r="CT403" s="72"/>
      <c r="CU403" s="72"/>
      <c r="CV403" s="72"/>
    </row>
    <row r="404" spans="88:100" s="56" customFormat="1" x14ac:dyDescent="0.25">
      <c r="CJ404" s="72"/>
      <c r="CK404" s="72"/>
      <c r="CL404" s="72"/>
      <c r="CM404" s="72"/>
      <c r="CN404" s="72"/>
      <c r="CO404" s="72"/>
      <c r="CP404" s="72"/>
      <c r="CQ404" s="72"/>
      <c r="CR404" s="72"/>
      <c r="CS404" s="72"/>
      <c r="CT404" s="72"/>
      <c r="CU404" s="72"/>
      <c r="CV404" s="72"/>
    </row>
    <row r="405" spans="88:100" s="56" customFormat="1" x14ac:dyDescent="0.25">
      <c r="CJ405" s="72"/>
      <c r="CK405" s="72"/>
      <c r="CL405" s="72"/>
      <c r="CM405" s="72"/>
      <c r="CN405" s="72"/>
      <c r="CO405" s="72"/>
      <c r="CP405" s="72"/>
      <c r="CQ405" s="72"/>
      <c r="CR405" s="72"/>
      <c r="CS405" s="72"/>
      <c r="CT405" s="72"/>
      <c r="CU405" s="72"/>
      <c r="CV405" s="72"/>
    </row>
    <row r="406" spans="88:100" s="56" customFormat="1" x14ac:dyDescent="0.25">
      <c r="CJ406" s="72"/>
      <c r="CK406" s="72"/>
      <c r="CL406" s="72"/>
      <c r="CM406" s="72"/>
      <c r="CN406" s="72"/>
      <c r="CO406" s="72"/>
      <c r="CP406" s="72"/>
      <c r="CQ406" s="72"/>
      <c r="CR406" s="72"/>
      <c r="CS406" s="72"/>
      <c r="CT406" s="72"/>
      <c r="CU406" s="72"/>
      <c r="CV406" s="72"/>
    </row>
    <row r="407" spans="88:100" s="56" customFormat="1" x14ac:dyDescent="0.25">
      <c r="CJ407" s="72"/>
      <c r="CK407" s="72"/>
      <c r="CL407" s="72"/>
      <c r="CM407" s="72"/>
      <c r="CN407" s="72"/>
      <c r="CO407" s="72"/>
      <c r="CP407" s="72"/>
      <c r="CQ407" s="72"/>
      <c r="CR407" s="72"/>
      <c r="CS407" s="72"/>
      <c r="CT407" s="72"/>
      <c r="CU407" s="72"/>
      <c r="CV407" s="72"/>
    </row>
    <row r="408" spans="88:100" s="56" customFormat="1" x14ac:dyDescent="0.25">
      <c r="CJ408" s="72"/>
      <c r="CK408" s="72"/>
      <c r="CL408" s="72"/>
      <c r="CM408" s="72"/>
      <c r="CN408" s="72"/>
      <c r="CO408" s="72"/>
      <c r="CP408" s="72"/>
      <c r="CQ408" s="72"/>
      <c r="CR408" s="72"/>
      <c r="CS408" s="72"/>
      <c r="CT408" s="72"/>
      <c r="CU408" s="72"/>
      <c r="CV408" s="72"/>
    </row>
    <row r="409" spans="88:100" s="56" customFormat="1" x14ac:dyDescent="0.25">
      <c r="CJ409" s="72"/>
      <c r="CK409" s="72"/>
      <c r="CL409" s="72"/>
      <c r="CM409" s="72"/>
      <c r="CN409" s="72"/>
      <c r="CO409" s="72"/>
      <c r="CP409" s="72"/>
      <c r="CQ409" s="72"/>
      <c r="CR409" s="72"/>
      <c r="CS409" s="72"/>
      <c r="CT409" s="72"/>
      <c r="CU409" s="72"/>
      <c r="CV409" s="72"/>
    </row>
    <row r="410" spans="88:100" s="56" customFormat="1" x14ac:dyDescent="0.25">
      <c r="CJ410" s="72"/>
      <c r="CK410" s="72"/>
      <c r="CL410" s="72"/>
      <c r="CM410" s="72"/>
      <c r="CN410" s="72"/>
      <c r="CO410" s="72"/>
      <c r="CP410" s="72"/>
      <c r="CQ410" s="72"/>
      <c r="CR410" s="72"/>
      <c r="CS410" s="72"/>
      <c r="CT410" s="72"/>
      <c r="CU410" s="72"/>
      <c r="CV410" s="72"/>
    </row>
    <row r="411" spans="88:100" s="56" customFormat="1" x14ac:dyDescent="0.25">
      <c r="CJ411" s="72"/>
      <c r="CK411" s="72"/>
      <c r="CL411" s="72"/>
      <c r="CM411" s="72"/>
      <c r="CN411" s="72"/>
      <c r="CO411" s="72"/>
      <c r="CP411" s="72"/>
      <c r="CQ411" s="72"/>
      <c r="CR411" s="72"/>
      <c r="CS411" s="72"/>
      <c r="CT411" s="72"/>
      <c r="CU411" s="72"/>
      <c r="CV411" s="72"/>
    </row>
    <row r="412" spans="88:100" s="56" customFormat="1" x14ac:dyDescent="0.25">
      <c r="CJ412" s="72"/>
      <c r="CK412" s="72"/>
      <c r="CL412" s="72"/>
      <c r="CM412" s="72"/>
      <c r="CN412" s="72"/>
      <c r="CO412" s="72"/>
      <c r="CP412" s="72"/>
      <c r="CQ412" s="72"/>
      <c r="CR412" s="72"/>
      <c r="CS412" s="72"/>
      <c r="CT412" s="72"/>
      <c r="CU412" s="72"/>
      <c r="CV412" s="72"/>
    </row>
    <row r="413" spans="88:100" s="56" customFormat="1" x14ac:dyDescent="0.25">
      <c r="CJ413" s="72"/>
      <c r="CK413" s="72"/>
      <c r="CL413" s="72"/>
      <c r="CM413" s="72"/>
      <c r="CN413" s="72"/>
      <c r="CO413" s="72"/>
      <c r="CP413" s="72"/>
      <c r="CQ413" s="72"/>
      <c r="CR413" s="72"/>
      <c r="CS413" s="72"/>
      <c r="CT413" s="72"/>
      <c r="CU413" s="72"/>
      <c r="CV413" s="72"/>
    </row>
    <row r="414" spans="88:100" s="56" customFormat="1" x14ac:dyDescent="0.25">
      <c r="CJ414" s="72"/>
      <c r="CK414" s="72"/>
      <c r="CL414" s="72"/>
      <c r="CM414" s="72"/>
      <c r="CN414" s="72"/>
      <c r="CO414" s="72"/>
      <c r="CP414" s="72"/>
      <c r="CQ414" s="72"/>
      <c r="CR414" s="72"/>
      <c r="CS414" s="72"/>
      <c r="CT414" s="72"/>
      <c r="CU414" s="72"/>
      <c r="CV414" s="72"/>
    </row>
    <row r="415" spans="88:100" s="56" customFormat="1" x14ac:dyDescent="0.25">
      <c r="CJ415" s="72"/>
      <c r="CK415" s="72"/>
      <c r="CL415" s="72"/>
      <c r="CM415" s="72"/>
      <c r="CN415" s="72"/>
      <c r="CO415" s="72"/>
      <c r="CP415" s="72"/>
      <c r="CQ415" s="72"/>
      <c r="CR415" s="72"/>
      <c r="CS415" s="72"/>
      <c r="CT415" s="72"/>
      <c r="CU415" s="72"/>
      <c r="CV415" s="72"/>
    </row>
    <row r="416" spans="88:100" s="56" customFormat="1" x14ac:dyDescent="0.25">
      <c r="CJ416" s="72"/>
      <c r="CK416" s="72"/>
      <c r="CL416" s="72"/>
      <c r="CM416" s="72"/>
      <c r="CN416" s="72"/>
      <c r="CO416" s="72"/>
      <c r="CP416" s="72"/>
      <c r="CQ416" s="72"/>
      <c r="CR416" s="72"/>
      <c r="CS416" s="72"/>
      <c r="CT416" s="72"/>
      <c r="CU416" s="72"/>
      <c r="CV416" s="72"/>
    </row>
    <row r="417" spans="88:100" s="56" customFormat="1" x14ac:dyDescent="0.25">
      <c r="CJ417" s="72"/>
      <c r="CK417" s="72"/>
      <c r="CL417" s="72"/>
      <c r="CM417" s="72"/>
      <c r="CN417" s="72"/>
      <c r="CO417" s="72"/>
      <c r="CP417" s="72"/>
      <c r="CQ417" s="72"/>
      <c r="CR417" s="72"/>
      <c r="CS417" s="72"/>
      <c r="CT417" s="72"/>
      <c r="CU417" s="72"/>
      <c r="CV417" s="72"/>
    </row>
    <row r="418" spans="88:100" s="56" customFormat="1" x14ac:dyDescent="0.25">
      <c r="CJ418" s="72"/>
      <c r="CK418" s="72"/>
      <c r="CL418" s="72"/>
      <c r="CM418" s="72"/>
      <c r="CN418" s="72"/>
      <c r="CO418" s="72"/>
      <c r="CP418" s="72"/>
      <c r="CQ418" s="72"/>
      <c r="CR418" s="72"/>
      <c r="CS418" s="72"/>
      <c r="CT418" s="72"/>
      <c r="CU418" s="72"/>
      <c r="CV418" s="72"/>
    </row>
  </sheetData>
  <sheetProtection algorithmName="SHA-512" hashValue="nbHBMQWZ2Rsa2zVy1O7m8RpwqRJxFTs1sn8n9y6x1tyjx0gMbjQhcFne2AgnIlXu6pHUaRh1jwHttzPgOA4QBg==" saltValue="MXtABehDQ89K5/SavcNu/A==" spinCount="100000" sheet="1" objects="1" scenarios="1"/>
  <mergeCells count="2">
    <mergeCell ref="C2:F2"/>
    <mergeCell ref="B1:E1"/>
  </mergeCells>
  <phoneticPr fontId="71" type="noConversion"/>
  <pageMargins left="0.7" right="0.7" top="0.75" bottom="0.75" header="0.3" footer="0.3"/>
  <pageSetup paperSize="9" scale="68" fitToHeight="0" orientation="portrait" r:id="rId1"/>
  <ignoredErrors>
    <ignoredError sqref="A122 A92:A96 A80:A90 A98:A108 A112:A119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20" ma:contentTypeDescription="Opprett et nytt dokument." ma:contentTypeScope="" ma:versionID="e3eeb00ac52881766eca569f5ea0adaf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8a6e7ca8bd4223db0819b74ccab587dd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a737a5-652a-4f06-bae2-eff4ea091b65" xsi:nil="true"/>
    <Kontaktperson xmlns="d75f0fcd-6e67-4f78-a319-55a18acbdd5e">
      <UserInfo>
        <DisplayName/>
        <AccountId xsi:nil="true"/>
        <AccountType/>
      </UserInfo>
    </Kontaktperson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6AC58D-EA4E-4B9C-801C-3154A59A8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8656BA-D62A-42AD-97E6-736ECCB3DF07}">
  <ds:schemaRefs>
    <ds:schemaRef ds:uri="http://schemas.microsoft.com/office/2006/metadata/properties"/>
    <ds:schemaRef ds:uri="http://schemas.microsoft.com/office/infopath/2007/PartnerControls"/>
    <ds:schemaRef ds:uri="13a737a5-652a-4f06-bae2-eff4ea091b65"/>
    <ds:schemaRef ds:uri="d75f0fcd-6e67-4f78-a319-55a18acbdd5e"/>
  </ds:schemaRefs>
</ds:datastoreItem>
</file>

<file path=customXml/itemProps3.xml><?xml version="1.0" encoding="utf-8"?>
<ds:datastoreItem xmlns:ds="http://schemas.openxmlformats.org/officeDocument/2006/customXml" ds:itemID="{CE874223-8E40-48FA-952E-B44F84B7C83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Forside</vt:lpstr>
      <vt:lpstr>Nøkkeltall</vt:lpstr>
      <vt:lpstr>Forside!Print_Area</vt:lpstr>
      <vt:lpstr>Nøkkeltall!Print_Area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Campos Da Cruz</dc:creator>
  <cp:lastModifiedBy>Ivone Campos Da Cruz</cp:lastModifiedBy>
  <cp:lastPrinted>2022-02-28T10:00:29Z</cp:lastPrinted>
  <dcterms:created xsi:type="dcterms:W3CDTF">2013-06-28T17:10:36Z</dcterms:created>
  <dcterms:modified xsi:type="dcterms:W3CDTF">2024-03-15T15:37:51Z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</Properties>
</file>